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20" windowHeight="7875" firstSheet="1" activeTab="1"/>
  </bookViews>
  <sheets>
    <sheet name="SGV" sheetId="1" state="veryHidden" r:id="rId1"/>
    <sheet name="Học phí" sheetId="2" r:id="rId2"/>
  </sheets>
  <definedNames>
    <definedName name="_xlnm.Print_Titles" localSheetId="1">'Học phí'!$6:$9</definedName>
  </definedNames>
  <calcPr fullCalcOnLoad="1"/>
</workbook>
</file>

<file path=xl/sharedStrings.xml><?xml version="1.0" encoding="utf-8"?>
<sst xmlns="http://schemas.openxmlformats.org/spreadsheetml/2006/main" count="50" uniqueCount="47">
  <si>
    <t>Mức học phí</t>
  </si>
  <si>
    <t>Thành tiền</t>
  </si>
  <si>
    <t>Họ và tên</t>
  </si>
  <si>
    <t>I</t>
  </si>
  <si>
    <t>Nhà trẻ</t>
  </si>
  <si>
    <t>Stt</t>
  </si>
  <si>
    <t>Cộng nhà trẻ</t>
  </si>
  <si>
    <t>II</t>
  </si>
  <si>
    <t>Mẫu giáo</t>
  </si>
  <si>
    <t>Cộng mẫu giáo</t>
  </si>
  <si>
    <t>Tổng cộng</t>
  </si>
  <si>
    <r>
      <t xml:space="preserve">Đơn vị tính: </t>
    </r>
    <r>
      <rPr>
        <i/>
        <sz val="13"/>
        <rFont val="Times New Roman"/>
        <family val="1"/>
      </rPr>
      <t>đồng</t>
    </r>
  </si>
  <si>
    <t>Ký nhận</t>
  </si>
  <si>
    <t>Người có công, thân nhân người có công với cách mạng</t>
  </si>
  <si>
    <t>Trẻ em MG, học sinh dưới 16 tuổi không có nguồn nuôi dưỡng (Khoản 1-Điều 5 Nghị định 136/2013/NĐ-CP)</t>
  </si>
  <si>
    <t>Trẻ em mẫu giáo, học sinh có cha mẹ thuộc diện hộ nghèo</t>
  </si>
  <si>
    <t>Con hạ sĩ quan, binh sĩ, chiến sĩ phục vụ có thời hạn trong LLVTND</t>
  </si>
  <si>
    <t>Mức giảm học phí</t>
  </si>
  <si>
    <t>Tổng kinh phí</t>
  </si>
  <si>
    <t>A</t>
  </si>
  <si>
    <t>B</t>
  </si>
  <si>
    <t>Số tháng cấp bù</t>
  </si>
  <si>
    <t>Kinh phí hỗ trợ thực tế</t>
  </si>
  <si>
    <t>Miễn</t>
  </si>
  <si>
    <t>Giảm 50%</t>
  </si>
  <si>
    <t>Cha mẹ là cán bộ, công nhân, viên chức bị tại nạn lao động hoặc mắc bệnh nghề nghiệp hưởng trợ cấp thường xuyên</t>
  </si>
  <si>
    <t>Cha mẹ thuộc diện hộ cận nghèo</t>
  </si>
  <si>
    <t>8=3+...+7</t>
  </si>
  <si>
    <t>10=1/2</t>
  </si>
  <si>
    <t>13=11+12</t>
  </si>
  <si>
    <t>15=9+14</t>
  </si>
  <si>
    <t>Trẻ em MG, học sinh tàn tật, khuyết tật</t>
  </si>
  <si>
    <t>UBND HUYỆN TIÊN LÃNG</t>
  </si>
  <si>
    <t>NGƯỜI LẬP BIỂU</t>
  </si>
  <si>
    <t>THỦ TRƯỞNG ĐƠN VỊ</t>
  </si>
  <si>
    <t>DANH SÁCH CHI TIẾT HỌC SINH ĐƯỢC MIỄN, GIẢM HỌC PHÍ KHỐI MẦM NON VÀ KHỐI HỌC PHỔ THÔNG 
THEO NGHỊ ĐỊNH 81/2021/NĐ-CP HỌC KỲ I NĂM HỌC 2023-2024</t>
  </si>
  <si>
    <t>TRƯỜNG MẦM NON VINH QUANG</t>
  </si>
  <si>
    <t>Nguyễn Thị Hà</t>
  </si>
  <si>
    <t>Vinh Quang, ngày     tháng 12 năm 2023</t>
  </si>
  <si>
    <t>Vũ Hồng Sơn</t>
  </si>
  <si>
    <t>Vũ Xuân Bằng</t>
  </si>
  <si>
    <t>Phạm Thị Thanh Ngân</t>
  </si>
  <si>
    <t>Vũ An Bình</t>
  </si>
  <si>
    <t>Nguyễn Vũ Ninh</t>
  </si>
  <si>
    <t>Nguyễn Tuệ Minh</t>
  </si>
  <si>
    <t>Vũ Kim Ngân</t>
  </si>
  <si>
    <t>Số tiền bằng chữ: Một triệu không trăm tám mươi tám nghìn tám trăm bảy mươi năm đồng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</si>
</sst>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\ ###\ ###"/>
    <numFmt numFmtId="173" formatCode="###\ ###\ ###"/>
    <numFmt numFmtId="174" formatCode="0#"/>
    <numFmt numFmtId="175" formatCode="###&quot; &quot;###&quot; &quot;###"/>
    <numFmt numFmtId="176" formatCode="###,###,###"/>
    <numFmt numFmtId="177" formatCode="###\ ###\ ###\ ###"/>
    <numFmt numFmtId="178" formatCode="#.0\ ###\ ###"/>
    <numFmt numFmtId="179" formatCode="#.00\ ###\ ###"/>
  </numFmts>
  <fonts count="5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sz val="11"/>
      <color indexed="8"/>
      <name val=".VnTime"/>
      <family val="2"/>
    </font>
    <font>
      <b/>
      <sz val="12"/>
      <color indexed="8"/>
      <name val="Times New Roman"/>
      <family val="1"/>
    </font>
    <font>
      <b/>
      <sz val="11"/>
      <name val=".VnTime"/>
      <family val="2"/>
    </font>
    <font>
      <sz val="13"/>
      <name val="Times New Roman"/>
      <family val="1"/>
    </font>
    <font>
      <i/>
      <sz val="13"/>
      <name val="Times New Roman"/>
      <family val="1"/>
    </font>
    <font>
      <sz val="11"/>
      <name val=".VnTime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right" vertical="center"/>
    </xf>
    <xf numFmtId="172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center"/>
    </xf>
    <xf numFmtId="172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54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5" fillId="0" borderId="0" xfId="0" applyFont="1" applyAlignment="1">
      <alignment vertical="center"/>
    </xf>
    <xf numFmtId="172" fontId="10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center"/>
    </xf>
    <xf numFmtId="0" fontId="52" fillId="0" borderId="10" xfId="0" applyNumberFormat="1" applyFont="1" applyBorder="1" applyAlignment="1">
      <alignment horizontal="left" vertical="center"/>
    </xf>
    <xf numFmtId="178" fontId="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5" xfId="0" applyNumberFormat="1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54" fillId="0" borderId="17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066800" y="428625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E21" sqref="E21"/>
    </sheetView>
  </sheetViews>
  <sheetFormatPr defaultColWidth="9.00390625" defaultRowHeight="15.75"/>
  <cols>
    <col min="1" max="1" width="3.625" style="3" customWidth="1"/>
    <col min="2" max="2" width="19.50390625" style="3" customWidth="1"/>
    <col min="3" max="3" width="7.75390625" style="3" customWidth="1"/>
    <col min="4" max="4" width="6.50390625" style="3" customWidth="1"/>
    <col min="5" max="5" width="5.00390625" style="3" customWidth="1"/>
    <col min="6" max="6" width="4.50390625" style="3" customWidth="1"/>
    <col min="7" max="7" width="8.00390625" style="3" customWidth="1"/>
    <col min="8" max="8" width="6.375" style="3" customWidth="1"/>
    <col min="9" max="9" width="5.375" style="3" customWidth="1"/>
    <col min="10" max="10" width="7.125" style="3" customWidth="1"/>
    <col min="11" max="11" width="8.75390625" style="3" customWidth="1"/>
    <col min="12" max="12" width="7.50390625" style="3" customWidth="1"/>
    <col min="13" max="13" width="7.375" style="3" customWidth="1"/>
    <col min="14" max="14" width="4.875" style="3" customWidth="1"/>
    <col min="15" max="15" width="5.75390625" style="3" customWidth="1"/>
    <col min="16" max="16" width="8.625" style="3" customWidth="1"/>
    <col min="17" max="17" width="10.125" style="3" customWidth="1"/>
    <col min="18" max="18" width="10.25390625" style="3" customWidth="1"/>
    <col min="19" max="16384" width="9.00390625" style="3" customWidth="1"/>
  </cols>
  <sheetData>
    <row r="1" spans="1:5" ht="15" customHeight="1">
      <c r="A1" s="41" t="s">
        <v>32</v>
      </c>
      <c r="B1" s="41"/>
      <c r="C1" s="41"/>
      <c r="D1" s="41"/>
      <c r="E1" s="41"/>
    </row>
    <row r="2" spans="1:17" ht="17.25" customHeight="1">
      <c r="A2" s="42" t="s">
        <v>36</v>
      </c>
      <c r="B2" s="42"/>
      <c r="C2" s="42"/>
      <c r="D2" s="42"/>
      <c r="E2" s="42"/>
      <c r="F2" s="1"/>
      <c r="G2" s="1"/>
      <c r="H2" s="1"/>
      <c r="I2" s="1"/>
      <c r="J2" s="1"/>
      <c r="K2" s="1"/>
      <c r="L2" s="1"/>
      <c r="M2" s="1"/>
      <c r="N2" s="1"/>
      <c r="O2" s="1"/>
      <c r="P2" s="20"/>
      <c r="Q2" s="20"/>
    </row>
    <row r="3" spans="1:15" ht="11.25" customHeight="1">
      <c r="A3" s="13"/>
      <c r="B3" s="13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s="2" customFormat="1" ht="46.5" customHeight="1">
      <c r="A4" s="38" t="s">
        <v>35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3:15" ht="21" customHeight="1">
      <c r="M5" s="40" t="s">
        <v>11</v>
      </c>
      <c r="N5" s="40"/>
      <c r="O5" s="40"/>
    </row>
    <row r="6" spans="1:18" ht="21" customHeight="1">
      <c r="A6" s="33" t="s">
        <v>5</v>
      </c>
      <c r="B6" s="34" t="s">
        <v>2</v>
      </c>
      <c r="C6" s="34" t="s">
        <v>0</v>
      </c>
      <c r="D6" s="43" t="s">
        <v>21</v>
      </c>
      <c r="E6" s="46" t="s">
        <v>22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37" t="s">
        <v>12</v>
      </c>
    </row>
    <row r="7" spans="1:18" ht="21" customHeight="1">
      <c r="A7" s="33"/>
      <c r="B7" s="33"/>
      <c r="C7" s="33"/>
      <c r="D7" s="44"/>
      <c r="E7" s="48" t="s">
        <v>23</v>
      </c>
      <c r="F7" s="49"/>
      <c r="G7" s="49"/>
      <c r="H7" s="49"/>
      <c r="I7" s="49"/>
      <c r="J7" s="49"/>
      <c r="K7" s="49"/>
      <c r="L7" s="50" t="s">
        <v>24</v>
      </c>
      <c r="M7" s="51"/>
      <c r="N7" s="51"/>
      <c r="O7" s="51"/>
      <c r="P7" s="52"/>
      <c r="Q7" s="43" t="s">
        <v>18</v>
      </c>
      <c r="R7" s="37"/>
    </row>
    <row r="8" spans="1:18" ht="201.75" customHeight="1">
      <c r="A8" s="33"/>
      <c r="B8" s="33"/>
      <c r="C8" s="33"/>
      <c r="D8" s="45"/>
      <c r="E8" s="21" t="s">
        <v>13</v>
      </c>
      <c r="F8" s="21" t="s">
        <v>31</v>
      </c>
      <c r="G8" s="21" t="s">
        <v>14</v>
      </c>
      <c r="H8" s="21" t="s">
        <v>15</v>
      </c>
      <c r="I8" s="21" t="s">
        <v>16</v>
      </c>
      <c r="J8" s="21" t="s">
        <v>10</v>
      </c>
      <c r="K8" s="21" t="s">
        <v>1</v>
      </c>
      <c r="L8" s="21" t="s">
        <v>17</v>
      </c>
      <c r="M8" s="22" t="s">
        <v>25</v>
      </c>
      <c r="N8" s="21" t="s">
        <v>26</v>
      </c>
      <c r="O8" s="21" t="s">
        <v>10</v>
      </c>
      <c r="P8" s="23" t="s">
        <v>1</v>
      </c>
      <c r="Q8" s="45"/>
      <c r="R8" s="37"/>
    </row>
    <row r="9" spans="1:18" ht="23.25" customHeight="1">
      <c r="A9" s="18" t="s">
        <v>19</v>
      </c>
      <c r="B9" s="18" t="s">
        <v>20</v>
      </c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 t="s">
        <v>27</v>
      </c>
      <c r="K9" s="18">
        <v>9</v>
      </c>
      <c r="L9" s="18" t="s">
        <v>28</v>
      </c>
      <c r="M9" s="18">
        <v>11</v>
      </c>
      <c r="N9" s="18">
        <v>12</v>
      </c>
      <c r="O9" s="18" t="s">
        <v>29</v>
      </c>
      <c r="P9" s="18">
        <v>14</v>
      </c>
      <c r="Q9" s="18" t="s">
        <v>30</v>
      </c>
      <c r="R9" s="32"/>
    </row>
    <row r="10" spans="1:18" s="6" customFormat="1" ht="24" customHeight="1">
      <c r="A10" s="4" t="s">
        <v>3</v>
      </c>
      <c r="B10" s="4" t="s">
        <v>4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6"/>
      <c r="R10" s="16"/>
    </row>
    <row r="11" spans="1:18" s="6" customFormat="1" ht="24" customHeight="1">
      <c r="A11" s="7">
        <v>1</v>
      </c>
      <c r="B11" s="15" t="s">
        <v>39</v>
      </c>
      <c r="C11" s="8">
        <v>92000</v>
      </c>
      <c r="D11" s="29">
        <v>2.25</v>
      </c>
      <c r="E11" s="8"/>
      <c r="F11" s="8"/>
      <c r="G11" s="8"/>
      <c r="H11" s="8"/>
      <c r="I11" s="8"/>
      <c r="J11" s="8">
        <f>SUM(E11:I11)</f>
        <v>0</v>
      </c>
      <c r="K11" s="8">
        <f>C11*J11*D11</f>
        <v>0</v>
      </c>
      <c r="L11" s="8">
        <f>C11/2</f>
        <v>46000</v>
      </c>
      <c r="M11" s="8"/>
      <c r="N11" s="8">
        <v>1</v>
      </c>
      <c r="O11" s="8">
        <f>SUM(M11:N11)</f>
        <v>1</v>
      </c>
      <c r="P11" s="8">
        <f>O11*L11*D11</f>
        <v>103500</v>
      </c>
      <c r="Q11" s="26">
        <f>P11+K11</f>
        <v>103500</v>
      </c>
      <c r="R11" s="16"/>
    </row>
    <row r="12" spans="1:18" s="6" customFormat="1" ht="24" customHeight="1">
      <c r="A12" s="7">
        <v>2</v>
      </c>
      <c r="B12" s="15" t="s">
        <v>40</v>
      </c>
      <c r="C12" s="8">
        <v>92000</v>
      </c>
      <c r="D12" s="29">
        <v>2.25</v>
      </c>
      <c r="E12" s="8"/>
      <c r="F12" s="8"/>
      <c r="G12" s="9"/>
      <c r="H12" s="9"/>
      <c r="I12" s="9"/>
      <c r="J12" s="8">
        <f>SUM(E12:I12)</f>
        <v>0</v>
      </c>
      <c r="K12" s="8">
        <f>C12*J12*D12</f>
        <v>0</v>
      </c>
      <c r="L12" s="8">
        <f>C12/2</f>
        <v>46000</v>
      </c>
      <c r="M12" s="8"/>
      <c r="N12" s="8">
        <v>1</v>
      </c>
      <c r="O12" s="8">
        <f>SUM(M12:N12)</f>
        <v>1</v>
      </c>
      <c r="P12" s="8">
        <f>O12*L12*D12</f>
        <v>103500</v>
      </c>
      <c r="Q12" s="26">
        <f>P12+K12</f>
        <v>103500</v>
      </c>
      <c r="R12" s="16"/>
    </row>
    <row r="13" spans="1:18" s="10" customFormat="1" ht="24" customHeight="1">
      <c r="A13" s="7"/>
      <c r="B13" s="11" t="s">
        <v>6</v>
      </c>
      <c r="C13" s="9"/>
      <c r="D13" s="8"/>
      <c r="E13" s="5"/>
      <c r="F13" s="5"/>
      <c r="G13" s="9"/>
      <c r="H13" s="14"/>
      <c r="I13" s="14"/>
      <c r="J13" s="5">
        <f>SUM(J11:J12)</f>
        <v>0</v>
      </c>
      <c r="K13" s="5">
        <f aca="true" t="shared" si="0" ref="K13:Q13">SUM(K11:K12)</f>
        <v>0</v>
      </c>
      <c r="L13" s="8">
        <f>C13/2</f>
        <v>0</v>
      </c>
      <c r="M13" s="5">
        <f t="shared" si="0"/>
        <v>0</v>
      </c>
      <c r="N13" s="5">
        <f t="shared" si="0"/>
        <v>2</v>
      </c>
      <c r="O13" s="5">
        <f t="shared" si="0"/>
        <v>2</v>
      </c>
      <c r="P13" s="5">
        <f t="shared" si="0"/>
        <v>207000</v>
      </c>
      <c r="Q13" s="5">
        <f t="shared" si="0"/>
        <v>207000</v>
      </c>
      <c r="R13" s="17"/>
    </row>
    <row r="14" spans="1:18" s="10" customFormat="1" ht="24" customHeight="1">
      <c r="A14" s="4" t="s">
        <v>7</v>
      </c>
      <c r="B14" s="12" t="s">
        <v>8</v>
      </c>
      <c r="C14" s="9"/>
      <c r="D14" s="8"/>
      <c r="E14" s="8"/>
      <c r="F14" s="8"/>
      <c r="G14" s="9"/>
      <c r="H14" s="8"/>
      <c r="I14" s="8"/>
      <c r="J14" s="8"/>
      <c r="K14" s="8"/>
      <c r="L14" s="8">
        <f>C14/2</f>
        <v>0</v>
      </c>
      <c r="M14" s="9"/>
      <c r="N14" s="8"/>
      <c r="O14" s="8">
        <f aca="true" t="shared" si="1" ref="O14:O19">SUM(M14:N14)</f>
        <v>0</v>
      </c>
      <c r="P14" s="8">
        <f>O14*L14</f>
        <v>0</v>
      </c>
      <c r="Q14" s="17"/>
      <c r="R14" s="17"/>
    </row>
    <row r="15" spans="1:18" s="10" customFormat="1" ht="24" customHeight="1">
      <c r="A15" s="7">
        <v>1</v>
      </c>
      <c r="B15" s="28" t="s">
        <v>41</v>
      </c>
      <c r="C15" s="9">
        <v>85000</v>
      </c>
      <c r="D15" s="30">
        <v>2.75</v>
      </c>
      <c r="E15" s="8"/>
      <c r="F15" s="8"/>
      <c r="G15" s="9"/>
      <c r="H15" s="8">
        <v>1</v>
      </c>
      <c r="I15" s="8"/>
      <c r="J15" s="8">
        <f>SUM(E15:I15)</f>
        <v>1</v>
      </c>
      <c r="K15" s="8">
        <f>C15*J15*D15</f>
        <v>233750</v>
      </c>
      <c r="L15" s="8"/>
      <c r="M15" s="8"/>
      <c r="N15" s="8"/>
      <c r="O15" s="8">
        <f t="shared" si="1"/>
        <v>0</v>
      </c>
      <c r="P15" s="8">
        <f>O15*L15*D15</f>
        <v>0</v>
      </c>
      <c r="Q15" s="26">
        <f>P15+K15</f>
        <v>233750</v>
      </c>
      <c r="R15" s="17"/>
    </row>
    <row r="16" spans="1:18" s="10" customFormat="1" ht="24" customHeight="1">
      <c r="A16" s="7">
        <v>2</v>
      </c>
      <c r="B16" s="28" t="s">
        <v>42</v>
      </c>
      <c r="C16" s="9">
        <v>85000</v>
      </c>
      <c r="D16" s="30">
        <v>2.25</v>
      </c>
      <c r="E16" s="8"/>
      <c r="F16" s="8">
        <v>1</v>
      </c>
      <c r="G16" s="9"/>
      <c r="H16" s="8"/>
      <c r="I16" s="8"/>
      <c r="J16" s="8">
        <f>SUM(E16:I16)</f>
        <v>1</v>
      </c>
      <c r="K16" s="8">
        <f>C16*J16*D16</f>
        <v>191250</v>
      </c>
      <c r="L16" s="8"/>
      <c r="M16" s="8"/>
      <c r="N16" s="8"/>
      <c r="O16" s="8">
        <f t="shared" si="1"/>
        <v>0</v>
      </c>
      <c r="P16" s="8">
        <f>O16*L16*D16</f>
        <v>0</v>
      </c>
      <c r="Q16" s="26">
        <f>P16+K16</f>
        <v>191250</v>
      </c>
      <c r="R16" s="17"/>
    </row>
    <row r="17" spans="1:18" s="10" customFormat="1" ht="24" customHeight="1">
      <c r="A17" s="7">
        <v>3</v>
      </c>
      <c r="B17" s="28" t="s">
        <v>44</v>
      </c>
      <c r="C17" s="9">
        <v>85000</v>
      </c>
      <c r="D17" s="30">
        <v>2.5</v>
      </c>
      <c r="E17" s="8"/>
      <c r="F17" s="8">
        <v>1</v>
      </c>
      <c r="G17" s="9"/>
      <c r="H17" s="8"/>
      <c r="I17" s="8"/>
      <c r="J17" s="8">
        <f>SUM(E17:I17)</f>
        <v>1</v>
      </c>
      <c r="K17" s="8">
        <f>C17*J17*D17</f>
        <v>212500</v>
      </c>
      <c r="L17" s="8"/>
      <c r="M17" s="8"/>
      <c r="N17" s="8"/>
      <c r="O17" s="8">
        <f t="shared" si="1"/>
        <v>0</v>
      </c>
      <c r="P17" s="8">
        <f>O17*L17*D17</f>
        <v>0</v>
      </c>
      <c r="Q17" s="26">
        <f>P17+K17</f>
        <v>212500</v>
      </c>
      <c r="R17" s="17"/>
    </row>
    <row r="18" spans="1:18" s="10" customFormat="1" ht="24" customHeight="1">
      <c r="A18" s="7">
        <v>4</v>
      </c>
      <c r="B18" s="27" t="s">
        <v>43</v>
      </c>
      <c r="C18" s="9">
        <v>85000</v>
      </c>
      <c r="D18" s="30">
        <v>2.75</v>
      </c>
      <c r="E18" s="8"/>
      <c r="F18" s="8"/>
      <c r="G18" s="9"/>
      <c r="H18" s="8"/>
      <c r="I18" s="8"/>
      <c r="J18" s="8">
        <f>SUM(E18:I18)</f>
        <v>0</v>
      </c>
      <c r="K18" s="8">
        <f>C18*J18*D18</f>
        <v>0</v>
      </c>
      <c r="L18" s="8">
        <f>C18/2</f>
        <v>42500</v>
      </c>
      <c r="M18" s="8"/>
      <c r="N18" s="8">
        <v>1</v>
      </c>
      <c r="O18" s="8">
        <f t="shared" si="1"/>
        <v>1</v>
      </c>
      <c r="P18" s="8">
        <f>O18*L18*D18</f>
        <v>116875</v>
      </c>
      <c r="Q18" s="26">
        <f>P18+K18</f>
        <v>116875</v>
      </c>
      <c r="R18" s="17"/>
    </row>
    <row r="19" spans="1:18" s="10" customFormat="1" ht="24" customHeight="1">
      <c r="A19" s="7">
        <v>5</v>
      </c>
      <c r="B19" s="27" t="s">
        <v>45</v>
      </c>
      <c r="C19" s="9">
        <v>85000</v>
      </c>
      <c r="D19" s="30">
        <v>3</v>
      </c>
      <c r="E19" s="8"/>
      <c r="F19" s="8"/>
      <c r="G19" s="9"/>
      <c r="H19" s="8"/>
      <c r="I19" s="8"/>
      <c r="J19" s="8">
        <f>SUM(E19:I19)</f>
        <v>0</v>
      </c>
      <c r="K19" s="8">
        <f>C19*J19*D19</f>
        <v>0</v>
      </c>
      <c r="L19" s="8">
        <f>C19/2</f>
        <v>42500</v>
      </c>
      <c r="M19" s="8"/>
      <c r="N19" s="8">
        <v>1</v>
      </c>
      <c r="O19" s="8">
        <f t="shared" si="1"/>
        <v>1</v>
      </c>
      <c r="P19" s="8">
        <f>O19*L19*D19</f>
        <v>127500</v>
      </c>
      <c r="Q19" s="26">
        <f>P19+K19</f>
        <v>127500</v>
      </c>
      <c r="R19" s="17"/>
    </row>
    <row r="20" spans="1:18" s="10" customFormat="1" ht="24" customHeight="1">
      <c r="A20" s="7"/>
      <c r="B20" s="12" t="s">
        <v>9</v>
      </c>
      <c r="C20" s="9"/>
      <c r="D20" s="31"/>
      <c r="E20" s="8">
        <f>SUM(E15:E19)</f>
        <v>0</v>
      </c>
      <c r="F20" s="8">
        <f aca="true" t="shared" si="2" ref="F20:Q20">SUM(F15:F19)</f>
        <v>2</v>
      </c>
      <c r="G20" s="8">
        <f t="shared" si="2"/>
        <v>0</v>
      </c>
      <c r="H20" s="8">
        <f t="shared" si="2"/>
        <v>1</v>
      </c>
      <c r="I20" s="8">
        <f t="shared" si="2"/>
        <v>0</v>
      </c>
      <c r="J20" s="8">
        <f t="shared" si="2"/>
        <v>3</v>
      </c>
      <c r="K20" s="8">
        <f t="shared" si="2"/>
        <v>637500</v>
      </c>
      <c r="L20" s="8">
        <f t="shared" si="2"/>
        <v>85000</v>
      </c>
      <c r="M20" s="8">
        <f t="shared" si="2"/>
        <v>0</v>
      </c>
      <c r="N20" s="8">
        <f t="shared" si="2"/>
        <v>2</v>
      </c>
      <c r="O20" s="8">
        <f t="shared" si="2"/>
        <v>2</v>
      </c>
      <c r="P20" s="8">
        <f t="shared" si="2"/>
        <v>244375</v>
      </c>
      <c r="Q20" s="8">
        <f t="shared" si="2"/>
        <v>881875</v>
      </c>
      <c r="R20" s="17"/>
    </row>
    <row r="21" spans="1:18" s="10" customFormat="1" ht="24" customHeight="1">
      <c r="A21" s="4"/>
      <c r="B21" s="12" t="s">
        <v>10</v>
      </c>
      <c r="C21" s="9"/>
      <c r="D21" s="8"/>
      <c r="E21" s="8"/>
      <c r="F21" s="5">
        <f>F20+F13</f>
        <v>2</v>
      </c>
      <c r="G21" s="5">
        <f aca="true" t="shared" si="3" ref="G21:Q21">G20+G13</f>
        <v>0</v>
      </c>
      <c r="H21" s="5">
        <f t="shared" si="3"/>
        <v>1</v>
      </c>
      <c r="I21" s="5">
        <f t="shared" si="3"/>
        <v>0</v>
      </c>
      <c r="J21" s="5">
        <f t="shared" si="3"/>
        <v>3</v>
      </c>
      <c r="K21" s="5">
        <f t="shared" si="3"/>
        <v>637500</v>
      </c>
      <c r="L21" s="5">
        <f t="shared" si="3"/>
        <v>85000</v>
      </c>
      <c r="M21" s="5">
        <f t="shared" si="3"/>
        <v>0</v>
      </c>
      <c r="N21" s="5">
        <f t="shared" si="3"/>
        <v>4</v>
      </c>
      <c r="O21" s="5">
        <f t="shared" si="3"/>
        <v>4</v>
      </c>
      <c r="P21" s="5">
        <f t="shared" si="3"/>
        <v>451375</v>
      </c>
      <c r="Q21" s="5">
        <f t="shared" si="3"/>
        <v>1088875</v>
      </c>
      <c r="R21" s="17"/>
    </row>
    <row r="23" spans="2:9" ht="16.5">
      <c r="B23" s="25" t="s">
        <v>46</v>
      </c>
      <c r="C23" s="24"/>
      <c r="D23" s="24"/>
      <c r="E23" s="24"/>
      <c r="F23" s="24"/>
      <c r="G23" s="24"/>
      <c r="H23" s="24"/>
      <c r="I23" s="19"/>
    </row>
    <row r="24" spans="2:17" ht="16.5">
      <c r="B24" s="19"/>
      <c r="C24" s="19"/>
      <c r="D24" s="19"/>
      <c r="E24" s="19"/>
      <c r="K24" s="36" t="s">
        <v>38</v>
      </c>
      <c r="L24" s="36"/>
      <c r="M24" s="36"/>
      <c r="N24" s="36"/>
      <c r="O24" s="36"/>
      <c r="P24" s="36"/>
      <c r="Q24" s="36"/>
    </row>
    <row r="25" spans="2:17" ht="21.75" customHeight="1">
      <c r="B25" s="35" t="s">
        <v>33</v>
      </c>
      <c r="C25" s="35"/>
      <c r="D25" s="19"/>
      <c r="E25" s="19"/>
      <c r="K25" s="35" t="s">
        <v>34</v>
      </c>
      <c r="L25" s="35"/>
      <c r="M25" s="35"/>
      <c r="N25" s="35"/>
      <c r="O25" s="35"/>
      <c r="P25" s="35"/>
      <c r="Q25" s="35"/>
    </row>
    <row r="26" spans="2:9" ht="15.75">
      <c r="B26" s="19"/>
      <c r="C26" s="19"/>
      <c r="D26" s="19"/>
      <c r="E26" s="19"/>
      <c r="F26" s="19"/>
      <c r="G26" s="19"/>
      <c r="H26" s="19"/>
      <c r="I26" s="19"/>
    </row>
    <row r="29" spans="11:17" ht="16.5">
      <c r="K29" s="35"/>
      <c r="L29" s="35"/>
      <c r="M29" s="35"/>
      <c r="N29" s="35"/>
      <c r="O29" s="35"/>
      <c r="P29" s="35"/>
      <c r="Q29" s="35"/>
    </row>
    <row r="30" spans="2:17" ht="16.5">
      <c r="B30" s="35" t="s">
        <v>37</v>
      </c>
      <c r="C30" s="35"/>
      <c r="K30" s="35"/>
      <c r="L30" s="35"/>
      <c r="M30" s="35"/>
      <c r="N30" s="35"/>
      <c r="O30" s="35"/>
      <c r="P30" s="35"/>
      <c r="Q30" s="35"/>
    </row>
  </sheetData>
  <sheetProtection/>
  <mergeCells count="19">
    <mergeCell ref="R6:R8"/>
    <mergeCell ref="A4:Q4"/>
    <mergeCell ref="M5:O5"/>
    <mergeCell ref="A1:E1"/>
    <mergeCell ref="A2:E2"/>
    <mergeCell ref="D6:D8"/>
    <mergeCell ref="E6:Q6"/>
    <mergeCell ref="E7:K7"/>
    <mergeCell ref="L7:P7"/>
    <mergeCell ref="Q7:Q8"/>
    <mergeCell ref="A6:A8"/>
    <mergeCell ref="B6:B8"/>
    <mergeCell ref="C6:C8"/>
    <mergeCell ref="B30:C30"/>
    <mergeCell ref="K29:Q29"/>
    <mergeCell ref="K30:Q30"/>
    <mergeCell ref="B25:C25"/>
    <mergeCell ref="K24:Q24"/>
    <mergeCell ref="K25:Q25"/>
  </mergeCells>
  <printOptions/>
  <pageMargins left="0.2" right="0.2" top="0.25" bottom="0.3" header="0.21" footer="0.3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Viet Phuong</dc:creator>
  <cp:keywords/>
  <dc:description/>
  <cp:lastModifiedBy>Sinh Phu Company</cp:lastModifiedBy>
  <cp:lastPrinted>2023-12-15T01:56:09Z</cp:lastPrinted>
  <dcterms:created xsi:type="dcterms:W3CDTF">2013-02-21T03:17:02Z</dcterms:created>
  <dcterms:modified xsi:type="dcterms:W3CDTF">2024-01-20T02:08:30Z</dcterms:modified>
  <cp:category/>
  <cp:version/>
  <cp:contentType/>
  <cp:contentStatus/>
</cp:coreProperties>
</file>