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168" tabRatio="838" firstSheet="1" activeTab="2"/>
  </bookViews>
  <sheets>
    <sheet name="XL4Poppy" sheetId="1" state="hidden" r:id="rId1"/>
    <sheet name="06(MN,TTGDNN)" sheetId="2" r:id="rId2"/>
    <sheet name="06 (TH), thcs" sheetId="3" r:id="rId3"/>
  </sheets>
  <definedNames>
    <definedName name="Bust">'XL4Poppy'!$C$31</definedName>
    <definedName name="Continue">'XL4Poppy'!$C$9</definedName>
    <definedName name="Document_array" localSheetId="0">{"Book1","danh sach nâng lương 6thang dau nam 2010.xls"}</definedName>
    <definedName name="Documents_array">'XL4Poppy'!$B$1:$B$16</definedName>
    <definedName name="Hello">'XL4Poppy'!$A$15</definedName>
    <definedName name="hoi" localSheetId="0">'XL4Poppy'!$C$4</definedName>
    <definedName name="MakeIt">'XL4Poppy'!$A$26</definedName>
    <definedName name="Morning">'XL4Poppy'!$C$39</definedName>
    <definedName name="Poppy">'XL4Poppy'!$C$27</definedName>
    <definedName name="_xlnm.Print_Area" localSheetId="0">'XL4Poppy'!$C$4</definedName>
    <definedName name="_xlnm.Print_Titles" localSheetId="2">'06 (TH), thcs'!$5:$6</definedName>
    <definedName name="_xlnm.Print_Titles" localSheetId="1">'06(MN,TTGDNN)'!$5:$6</definedName>
  </definedNames>
  <calcPr fullCalcOnLoad="1"/>
</workbook>
</file>

<file path=xl/sharedStrings.xml><?xml version="1.0" encoding="utf-8"?>
<sst xmlns="http://schemas.openxmlformats.org/spreadsheetml/2006/main" count="155" uniqueCount="105">
  <si>
    <t>STT</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</si>
  <si>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</si>
  <si>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</si>
  <si>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</si>
  <si>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</si>
  <si>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</si>
  <si>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</si>
  <si>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</si>
  <si>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</si>
  <si>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</si>
  <si>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</si>
  <si>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</si>
  <si>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</si>
  <si>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danh sach nâng lương 6thang dau nam 2010.xls</t>
  </si>
  <si>
    <t>Chức danh 
nghề nghiệp</t>
  </si>
  <si>
    <t>Mốc nâng 
lương lần
sau</t>
  </si>
  <si>
    <t>Họ và tên</t>
  </si>
  <si>
    <t xml:space="preserve">Chức vụ, chức danh 
hiện tại </t>
  </si>
  <si>
    <t>Trình độ chuyên môn</t>
  </si>
  <si>
    <t>Ngày tháng năm sinh</t>
  </si>
  <si>
    <t>Mã số chức danh nghề nghiệp</t>
  </si>
  <si>
    <t>TRƯỜNG MẦM NON....................</t>
  </si>
  <si>
    <t>Ngày, tháng năm tốt nghiệp</t>
  </si>
  <si>
    <t>LƯƠNG HIỆN HƯỞNG</t>
  </si>
  <si>
    <t>Bậc</t>
  </si>
  <si>
    <t>Hệ số</t>
  </si>
  <si>
    <t>Ghi chú</t>
  </si>
  <si>
    <t>HIỆU TRƯỞNG</t>
  </si>
  <si>
    <t>BAN CHẤP HÀNH CÔNG ĐOÀN</t>
  </si>
  <si>
    <t>NGƯỜI LẬP</t>
  </si>
  <si>
    <t>Thời gian giữ chức danh nghề nghiệp giáo viên tiểu học hạng III, II hoặc tương đương</t>
  </si>
  <si>
    <t>Trình độ 
chuyên môn</t>
  </si>
  <si>
    <t>UBND HUYỆN VĨNH BẢO</t>
  </si>
  <si>
    <r>
      <t xml:space="preserve">Trình độ </t>
    </r>
    <r>
      <rPr>
        <i/>
        <sz val="12"/>
        <rFont val="Times New Roman"/>
        <family val="1"/>
      </rPr>
      <t>(liệt kê các trình độ nếu có: ĐH, CĐ, TC..)</t>
    </r>
  </si>
  <si>
    <r>
      <t xml:space="preserve">Trình độ
</t>
    </r>
    <r>
      <rPr>
        <i/>
        <sz val="10"/>
        <rFont val="Times New Roman"/>
        <family val="1"/>
      </rPr>
      <t>(liệt kê các trình độ nếu có: ĐH, CĐ, TC..)</t>
    </r>
  </si>
  <si>
    <t>Thời gian tuyển dụng (ghi theo QĐ, TB tuyển dụng)</t>
  </si>
  <si>
    <t>1. Trường hợp tuyển dụng trước ngày 03/11/2015 và hoàn thành thời gian tập sự theo quy định sau ngày 03/11/2015</t>
  </si>
  <si>
    <t>2. Trường hợp tuyển dụng sau ngày 03/11/2015</t>
  </si>
  <si>
    <r>
      <t>THỐNG KÊ DANH SÁCH GIÁO VIÊN TUYỂN DỤNG SAU NGÀY 03/11/2015</t>
    </r>
    <r>
      <rPr>
        <i/>
        <sz val="12"/>
        <color indexed="8"/>
        <rFont val="Times New Roman"/>
        <family val="1"/>
      </rPr>
      <t xml:space="preserve">
(Kèm theo Tờ trình số:            /TTr-….. ngày        tháng        năm 2023 của trường…………..)</t>
    </r>
  </si>
  <si>
    <t>2</t>
  </si>
  <si>
    <t>3</t>
  </si>
  <si>
    <t xml:space="preserve">     HIỆU TRƯỞNG</t>
  </si>
  <si>
    <t xml:space="preserve">                                                                                                                                                                                                        ................., ngày      tháng    năm 2023</t>
  </si>
  <si>
    <t>Cộng:       người</t>
  </si>
  <si>
    <t>4</t>
  </si>
  <si>
    <t>Biểu số 06</t>
  </si>
  <si>
    <t>Ghi chú: Danh sách này thống kê các trường hợp tuyển dụng sau ngày 03/11/2015 và các trường hợp tuyển dụng trước ngày 03/11/2015 và hoàn thành thời gian tập sự theo quy định sau ngày 03/11/2015 đã được bổ nhiệm theo chùm Thông tư số 20.21.22/2015/TTLT-BGDĐT-BNV: có bằng Đại học và bổ nhiệm vào hạng II (đối với mầm non, tiểu học, thcs), có bằng Cao đẳng và bổ nhiệm vào hạng III (đối với mầm non, tiểu học).Các trường hợp đã thống kê ở biểu 06 thì không thóng kê vào các biểu từ 01 đến 05.</t>
  </si>
  <si>
    <t>TRƯỜNG TIỂU HỌC CAO MINH</t>
  </si>
  <si>
    <t>Phạm Thị Thúy Nhung</t>
  </si>
  <si>
    <t>Giáo viên</t>
  </si>
  <si>
    <t>Phạm Thị Chung</t>
  </si>
  <si>
    <t>Ngô Thị Kim Loan</t>
  </si>
  <si>
    <t>Hoàng  Thị Quyên</t>
  </si>
  <si>
    <t>Vũ Huyền Trang</t>
  </si>
  <si>
    <t>Lê Thị Ánh Tuyết</t>
  </si>
  <si>
    <t>Nguyễn  Thị Luyên</t>
  </si>
  <si>
    <t>1. Trường hợp tuyển dụng sau ngày 03/11/2015</t>
  </si>
  <si>
    <t>25/6/ 2008</t>
  </si>
  <si>
    <t>Lò Thị Tuyết</t>
  </si>
  <si>
    <t>24/4/1993</t>
  </si>
  <si>
    <t>Đỗ Văn Tân</t>
  </si>
  <si>
    <t>Khúc Thị Liên</t>
  </si>
  <si>
    <t>Vũ Thị Vân</t>
  </si>
  <si>
    <t>Giáo viên tiểu học hạng III</t>
  </si>
  <si>
    <t>V.07.03.08</t>
  </si>
  <si>
    <t>2,72</t>
  </si>
  <si>
    <t>6 năm 4 tháng</t>
  </si>
  <si>
    <t>Giáo viên tiểu học hạng II</t>
  </si>
  <si>
    <t>V.07.03.07</t>
  </si>
  <si>
    <t>3,00</t>
  </si>
  <si>
    <t>4 năm 7 tháng</t>
  </si>
  <si>
    <t>3 năm 9 tháng</t>
  </si>
  <si>
    <t>4 năm 11 tháng</t>
  </si>
  <si>
    <t>Ghi chú: Danh sách này thống kê các trường hợp tuyển dụng sau ngày 03/11/2015 và các trường hợp tuyển dụng trước ngày 03/11/2015 và hoàn thành thời gian tập sự theo quy định sau ngày 03/11/2015 đã được bổ nhiệm theo chùm Thông tư số 20.21.22/2015/TTLT-BGDĐT-BNV: có bằng Đại học và bổ nhiệm vào hạng II (đối với mầm non, tiểu học, thcs), có bằng Cao đẳng và bổ nhiệm vào hạng III (đối với mầm non, tiểu học. Các trường hợp đã thống kê ở biểu 06 thì không thóng kê vào các biểu từ 01 đến 05).</t>
  </si>
  <si>
    <t xml:space="preserve">                                                                                                                                                                   Cao Minh, ngày    04  tháng  10  năm 2023</t>
  </si>
  <si>
    <t>13/4/1982</t>
  </si>
  <si>
    <t>15/7/1985</t>
  </si>
  <si>
    <t>21/10/1997</t>
  </si>
  <si>
    <t>28/6/1990</t>
  </si>
  <si>
    <t>26/12/1994</t>
  </si>
  <si>
    <t>15/2/1983</t>
  </si>
  <si>
    <t>Cộng:      08 người</t>
  </si>
  <si>
    <t>01/6/2017</t>
  </si>
  <si>
    <t>01/12/2018</t>
  </si>
  <si>
    <t>01/3/2019</t>
  </si>
  <si>
    <t>01/01/2020</t>
  </si>
  <si>
    <t>01/11/1989</t>
  </si>
  <si>
    <t>ĐHGDTH</t>
  </si>
  <si>
    <t>01/6/2023</t>
  </si>
  <si>
    <t>CĐSPTH
ĐHGDTH</t>
  </si>
  <si>
    <t>01/9/2022</t>
  </si>
  <si>
    <t>09/8/2017</t>
  </si>
  <si>
    <t>01/9/2021</t>
  </si>
  <si>
    <t>30/3/2018</t>
  </si>
  <si>
    <t>01/3/2023</t>
  </si>
  <si>
    <t>CĐSPGDTH
ĐHGDTH</t>
  </si>
  <si>
    <t>26/6/2018
16/7/2020</t>
  </si>
  <si>
    <t>01/12/2022</t>
  </si>
  <si>
    <t>CĐGDTH
ĐHGDTH</t>
  </si>
  <si>
    <t>08/7/2019
22/6/ 2021</t>
  </si>
  <si>
    <t>01/10/2023</t>
  </si>
  <si>
    <t>13/7/2015
30/9/2022</t>
  </si>
  <si>
    <t>09/4/2019
12/7/2022</t>
  </si>
  <si>
    <t>26/11/2010
22/6/ 2021</t>
  </si>
  <si>
    <r>
      <t xml:space="preserve">THỐNG KÊ DANH SÁCH GIÁO VIÊN TUYỂN DỤNG SAU NGÀY 03/11/2015 DỀ NGHỊ XẾP CDNN ( LẦN 2)
</t>
    </r>
    <r>
      <rPr>
        <i/>
        <sz val="14"/>
        <color indexed="8"/>
        <rFont val="Times New Roman"/>
        <family val="1"/>
      </rPr>
      <t>(Kèm theo Tờ trình số:  245  /TTr-TH, ngày 05 tháng 10 năm 2023 của trường Tiểu học Cao Minh)</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</si>
</sst>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00.000"/>
    <numFmt numFmtId="183" formatCode="&quot;￥&quot;#,##0;&quot;￥&quot;\-#,##0"/>
    <numFmt numFmtId="184" formatCode="#,##0\ &quot;DM&quot;;\-#,##0\ &quot;DM&quot;"/>
    <numFmt numFmtId="185" formatCode="0.000%"/>
    <numFmt numFmtId="186" formatCode="mm/yyyy"/>
    <numFmt numFmtId="187" formatCode="_(* #,##0.000_);_(* \(#,##0.000\);_(* &quot;-&quot;??_);_(@_)"/>
    <numFmt numFmtId="188" formatCode="[$-F800]dddd\,\ mmmm\ dd\,\ yyyy"/>
    <numFmt numFmtId="189" formatCode="_-* #,##0&quot; &quot;_ _-;\-* #,##0&quot; &quot;_ _-;_-* &quot;-&quot;??&quot; &quot;_ _-;_-@_-"/>
    <numFmt numFmtId="190" formatCode="0.000"/>
    <numFmt numFmtId="191" formatCode="0.0"/>
    <numFmt numFmtId="192" formatCode="_-* #,##0.00&quot; &quot;_₫_-;\-* #,##0.00&quot; &quot;_₫_-;_-* &quot;-&quot;??&quot; &quot;_₫_-;_-@_-"/>
    <numFmt numFmtId="193" formatCode="&quot;Yes&quot;;&quot;Yes&quot;;&quot;No&quot;"/>
    <numFmt numFmtId="194" formatCode="&quot;True&quot;;&quot;True&quot;;&quot;False&quot;"/>
    <numFmt numFmtId="195" formatCode="&quot;On&quot;;&quot;On&quot;;&quot;Off&quot;"/>
    <numFmt numFmtId="196" formatCode="[$€-2]\ #,##0.00_);[Red]\([$€-2]\ #,##0.00\)"/>
    <numFmt numFmtId="197" formatCode="dd/mm/yyyy"/>
    <numFmt numFmtId="198" formatCode="mmm\-yyyy"/>
    <numFmt numFmtId="199" formatCode="mm/dd/yyyy"/>
  </numFmts>
  <fonts count="75">
    <font>
      <sz val="10"/>
      <name val="Arial"/>
      <family val="0"/>
    </font>
    <font>
      <u val="single"/>
      <sz val="10"/>
      <color indexed="12"/>
      <name val="Arial"/>
      <family val="2"/>
    </font>
    <font>
      <u val="single"/>
      <sz val="10"/>
      <color indexed="36"/>
      <name val="Arial"/>
      <family val="2"/>
    </font>
    <font>
      <b/>
      <sz val="12"/>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VnTime"/>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1"/>
      <color indexed="8"/>
      <name val="Calibri"/>
      <family val="2"/>
    </font>
    <font>
      <sz val="12"/>
      <color indexed="8"/>
      <name val="Times New Roman"/>
      <family val="1"/>
    </font>
    <font>
      <b/>
      <sz val="14"/>
      <color indexed="8"/>
      <name val="Times New Roman"/>
      <family val="1"/>
    </font>
    <font>
      <sz val="14"/>
      <name val="Times New Roman"/>
      <family val="1"/>
    </font>
    <font>
      <sz val="8"/>
      <name val="Times New Roman"/>
      <family val="1"/>
    </font>
    <font>
      <sz val="9"/>
      <name val="Times New Roman"/>
      <family val="1"/>
    </font>
    <font>
      <sz val="9"/>
      <color indexed="8"/>
      <name val="Times New Roman"/>
      <family val="1"/>
    </font>
    <font>
      <sz val="12"/>
      <name val=".VnTime"/>
      <family val="2"/>
    </font>
    <font>
      <b/>
      <sz val="9"/>
      <name val="Times New Roman"/>
      <family val="1"/>
    </font>
    <font>
      <i/>
      <sz val="12"/>
      <color indexed="8"/>
      <name val="Times New Roman"/>
      <family val="1"/>
    </font>
    <font>
      <b/>
      <sz val="7"/>
      <name val="Times New Roman"/>
      <family val="1"/>
    </font>
    <font>
      <i/>
      <sz val="10"/>
      <name val="Times New Roman"/>
      <family val="1"/>
    </font>
    <font>
      <b/>
      <sz val="10"/>
      <name val="Times New Roman"/>
      <family val="1"/>
    </font>
    <font>
      <i/>
      <sz val="12"/>
      <name val="Times New Roman"/>
      <family val="1"/>
    </font>
    <font>
      <sz val="10"/>
      <name val="Times New Roman"/>
      <family val="1"/>
    </font>
    <font>
      <b/>
      <i/>
      <sz val="12"/>
      <name val="Times New Roman"/>
      <family val="1"/>
    </font>
    <font>
      <b/>
      <i/>
      <sz val="11"/>
      <name val="Times New Roman"/>
      <family val="1"/>
    </font>
    <font>
      <i/>
      <sz val="14"/>
      <color indexed="8"/>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imes New Roman"/>
      <family val="1"/>
    </font>
    <font>
      <b/>
      <sz val="11"/>
      <color indexed="10"/>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1"/>
      <color rgb="FFFF0000"/>
      <name val="Times New Roman"/>
      <family val="1"/>
    </font>
    <font>
      <b/>
      <sz val="12"/>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2"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8" borderId="0" applyNumberFormat="0" applyBorder="0" applyAlignment="0" applyProtection="0"/>
    <xf numFmtId="0" fontId="3" fillId="0" borderId="3" applyNumberFormat="0" applyAlignment="0" applyProtection="0"/>
    <xf numFmtId="0" fontId="3" fillId="0" borderId="4">
      <alignment horizontal="left" vertical="center"/>
      <protection/>
    </xf>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1" applyNumberFormat="0" applyAlignment="0" applyProtection="0"/>
    <xf numFmtId="0" fontId="66" fillId="0" borderId="8" applyNumberFormat="0" applyFill="0" applyAlignment="0" applyProtection="0"/>
    <xf numFmtId="0" fontId="67" fillId="30" borderId="0" applyNumberFormat="0" applyBorder="0" applyAlignment="0" applyProtection="0"/>
    <xf numFmtId="0" fontId="0" fillId="0" borderId="0">
      <alignment/>
      <protection/>
    </xf>
    <xf numFmtId="0" fontId="55" fillId="0" borderId="0">
      <alignment/>
      <protection/>
    </xf>
    <xf numFmtId="0" fontId="16" fillId="0" borderId="0">
      <alignment/>
      <protection/>
    </xf>
    <xf numFmtId="0" fontId="0" fillId="31" borderId="9" applyNumberFormat="0" applyFont="0" applyAlignment="0" applyProtection="0"/>
    <xf numFmtId="0" fontId="68" fillId="26" borderId="10"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11" applyNumberFormat="0" applyFill="0" applyAlignment="0" applyProtection="0"/>
    <xf numFmtId="0" fontId="71"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5" fillId="0" borderId="0" applyFont="0" applyFill="0" applyBorder="0" applyAlignment="0" applyProtection="0"/>
    <xf numFmtId="0" fontId="6" fillId="0" borderId="0">
      <alignment/>
      <protection/>
    </xf>
    <xf numFmtId="184" fontId="8" fillId="0" borderId="0" applyFont="0" applyFill="0" applyBorder="0" applyAlignment="0" applyProtection="0"/>
    <xf numFmtId="185" fontId="8" fillId="0" borderId="0" applyFont="0" applyFill="0" applyBorder="0" applyAlignment="0" applyProtection="0"/>
    <xf numFmtId="183" fontId="8" fillId="0" borderId="0" applyFont="0" applyFill="0" applyBorder="0" applyAlignment="0" applyProtection="0"/>
    <xf numFmtId="182" fontId="8" fillId="0" borderId="0" applyFont="0" applyFill="0" applyBorder="0" applyAlignment="0" applyProtection="0"/>
    <xf numFmtId="0" fontId="9" fillId="0" borderId="0">
      <alignment/>
      <protection/>
    </xf>
    <xf numFmtId="0" fontId="0" fillId="0" borderId="0">
      <alignment/>
      <protection/>
    </xf>
    <xf numFmtId="0" fontId="7" fillId="0" borderId="0">
      <alignment/>
      <protection/>
    </xf>
    <xf numFmtId="178" fontId="7" fillId="0" borderId="0" applyFont="0" applyFill="0" applyBorder="0" applyAlignment="0" applyProtection="0"/>
    <xf numFmtId="179"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cellStyleXfs>
  <cellXfs count="99">
    <xf numFmtId="0" fontId="0" fillId="0" borderId="0" xfId="0" applyAlignment="1">
      <alignment/>
    </xf>
    <xf numFmtId="0" fontId="11" fillId="4" borderId="0" xfId="80" applyFont="1" applyFill="1">
      <alignment/>
      <protection/>
    </xf>
    <xf numFmtId="0" fontId="0" fillId="0" borderId="0" xfId="80">
      <alignment/>
      <protection/>
    </xf>
    <xf numFmtId="0" fontId="0" fillId="4" borderId="0" xfId="80" applyFill="1">
      <alignment/>
      <protection/>
    </xf>
    <xf numFmtId="0" fontId="0" fillId="32" borderId="12" xfId="80" applyFill="1" applyBorder="1">
      <alignment/>
      <protection/>
    </xf>
    <xf numFmtId="0" fontId="0" fillId="33" borderId="13" xfId="80" applyFill="1" applyBorder="1">
      <alignment/>
      <protection/>
    </xf>
    <xf numFmtId="0" fontId="12" fillId="34" borderId="14" xfId="80" applyFont="1" applyFill="1" applyBorder="1" applyAlignment="1">
      <alignment horizontal="center"/>
      <protection/>
    </xf>
    <xf numFmtId="0" fontId="13" fillId="35" borderId="15" xfId="80" applyFont="1" applyFill="1" applyBorder="1" applyAlignment="1">
      <alignment horizontal="center"/>
      <protection/>
    </xf>
    <xf numFmtId="0" fontId="12" fillId="34" borderId="15" xfId="80" applyFont="1" applyFill="1" applyBorder="1" applyAlignment="1">
      <alignment horizontal="center"/>
      <protection/>
    </xf>
    <xf numFmtId="0" fontId="12" fillId="34" borderId="16" xfId="80" applyFont="1" applyFill="1" applyBorder="1" applyAlignment="1">
      <alignment horizontal="center"/>
      <protection/>
    </xf>
    <xf numFmtId="0" fontId="0" fillId="33" borderId="17" xfId="80" applyFill="1" applyBorder="1">
      <alignment/>
      <protection/>
    </xf>
    <xf numFmtId="0" fontId="0" fillId="32" borderId="18" xfId="80" applyFill="1" applyBorder="1">
      <alignment/>
      <protection/>
    </xf>
    <xf numFmtId="0" fontId="0" fillId="33" borderId="18" xfId="80" applyFill="1" applyBorder="1">
      <alignment/>
      <protection/>
    </xf>
    <xf numFmtId="0" fontId="0" fillId="32" borderId="19" xfId="80" applyFill="1" applyBorder="1">
      <alignment/>
      <protection/>
    </xf>
    <xf numFmtId="0" fontId="19" fillId="36" borderId="0" xfId="0" applyFont="1" applyFill="1" applyAlignment="1">
      <alignment horizontal="center" vertical="center" wrapText="1"/>
    </xf>
    <xf numFmtId="0" fontId="14" fillId="36" borderId="0" xfId="0" applyFont="1" applyFill="1" applyAlignment="1">
      <alignment horizontal="center" vertical="center" wrapText="1"/>
    </xf>
    <xf numFmtId="0" fontId="17" fillId="36" borderId="0" xfId="0" applyFont="1" applyFill="1" applyAlignment="1">
      <alignment horizontal="center" vertical="center" wrapText="1"/>
    </xf>
    <xf numFmtId="0" fontId="20" fillId="36" borderId="0" xfId="0" applyFont="1" applyFill="1" applyAlignment="1">
      <alignment horizontal="center" vertical="center" wrapText="1"/>
    </xf>
    <xf numFmtId="0" fontId="22" fillId="36" borderId="0" xfId="0" applyFont="1" applyFill="1" applyAlignment="1">
      <alignment horizontal="center" vertical="center" wrapText="1"/>
    </xf>
    <xf numFmtId="0" fontId="17" fillId="36" borderId="0" xfId="0" applyFont="1" applyFill="1" applyAlignment="1">
      <alignment horizontal="center" vertical="center" wrapText="1"/>
    </xf>
    <xf numFmtId="0" fontId="17" fillId="36" borderId="0" xfId="0" applyFont="1" applyFill="1" applyBorder="1" applyAlignment="1">
      <alignment horizontal="center" vertical="center" wrapText="1"/>
    </xf>
    <xf numFmtId="49" fontId="14" fillId="36" borderId="0" xfId="0" applyNumberFormat="1" applyFont="1" applyFill="1" applyAlignment="1">
      <alignment horizontal="center" vertical="center" wrapText="1"/>
    </xf>
    <xf numFmtId="0" fontId="21" fillId="36" borderId="0" xfId="0" applyFont="1" applyFill="1" applyAlignment="1">
      <alignment horizontal="center" vertical="center" wrapText="1"/>
    </xf>
    <xf numFmtId="0" fontId="14" fillId="36" borderId="0" xfId="0" applyFont="1" applyFill="1" applyBorder="1" applyAlignment="1">
      <alignment horizontal="left" vertical="center" wrapText="1"/>
    </xf>
    <xf numFmtId="0" fontId="25" fillId="36" borderId="0" xfId="0" applyFont="1" applyFill="1" applyAlignment="1">
      <alignment horizontal="center" vertical="center" wrapText="1"/>
    </xf>
    <xf numFmtId="0" fontId="14" fillId="36" borderId="0" xfId="0" applyFont="1" applyFill="1" applyAlignment="1">
      <alignment horizontal="center" vertical="center" wrapText="1"/>
    </xf>
    <xf numFmtId="0" fontId="14" fillId="36" borderId="0" xfId="0" applyFont="1" applyFill="1" applyAlignment="1">
      <alignment horizontal="center" vertical="center" wrapText="1"/>
    </xf>
    <xf numFmtId="2" fontId="14" fillId="36" borderId="20" xfId="0" applyNumberFormat="1" applyFont="1" applyFill="1" applyBorder="1" applyAlignment="1">
      <alignment horizontal="center" vertical="center" wrapText="1"/>
    </xf>
    <xf numFmtId="0" fontId="14" fillId="36" borderId="0" xfId="0" applyFont="1" applyFill="1" applyBorder="1" applyAlignment="1">
      <alignment horizontal="left" vertical="center" wrapText="1"/>
    </xf>
    <xf numFmtId="0" fontId="14" fillId="36" borderId="0" xfId="0" applyFont="1" applyFill="1" applyAlignment="1">
      <alignment horizontal="center" vertical="center" wrapText="1"/>
    </xf>
    <xf numFmtId="2" fontId="28" fillId="36" borderId="20" xfId="0" applyNumberFormat="1" applyFont="1" applyFill="1" applyBorder="1" applyAlignment="1">
      <alignment horizontal="center" vertical="center" wrapText="1"/>
    </xf>
    <xf numFmtId="2" fontId="30" fillId="36" borderId="20" xfId="0" applyNumberFormat="1" applyFont="1" applyFill="1" applyBorder="1" applyAlignment="1">
      <alignment horizontal="center" vertical="center" wrapText="1"/>
    </xf>
    <xf numFmtId="0" fontId="30" fillId="36" borderId="0" xfId="0" applyFont="1" applyFill="1" applyBorder="1" applyAlignment="1">
      <alignment horizontal="left" vertical="center" wrapText="1"/>
    </xf>
    <xf numFmtId="0" fontId="30" fillId="36" borderId="0" xfId="0" applyFont="1" applyFill="1" applyAlignment="1">
      <alignment horizontal="center" vertical="center" wrapText="1"/>
    </xf>
    <xf numFmtId="0" fontId="30" fillId="36" borderId="20" xfId="0" applyFont="1" applyFill="1" applyBorder="1" applyAlignment="1">
      <alignment horizontal="center" vertical="center" wrapText="1"/>
    </xf>
    <xf numFmtId="49" fontId="30" fillId="36" borderId="20" xfId="0" applyNumberFormat="1" applyFont="1" applyFill="1" applyBorder="1" applyAlignment="1">
      <alignment horizontal="center" vertical="center" wrapText="1"/>
    </xf>
    <xf numFmtId="0" fontId="14" fillId="36" borderId="0" xfId="0" applyFont="1" applyFill="1" applyAlignment="1">
      <alignment horizontal="center" vertical="center" wrapText="1"/>
    </xf>
    <xf numFmtId="49" fontId="19" fillId="36" borderId="0" xfId="0" applyNumberFormat="1" applyFont="1" applyFill="1" applyAlignment="1">
      <alignment horizontal="center" vertical="center" wrapText="1"/>
    </xf>
    <xf numFmtId="49" fontId="17" fillId="36" borderId="0" xfId="0" applyNumberFormat="1" applyFont="1" applyFill="1" applyAlignment="1">
      <alignment horizontal="center" vertical="center" wrapText="1"/>
    </xf>
    <xf numFmtId="49" fontId="20" fillId="36" borderId="0" xfId="0" applyNumberFormat="1" applyFont="1" applyFill="1" applyAlignment="1">
      <alignment horizontal="center" vertical="center" wrapText="1"/>
    </xf>
    <xf numFmtId="2" fontId="15" fillId="36" borderId="20" xfId="0" applyNumberFormat="1" applyFont="1" applyFill="1" applyBorder="1" applyAlignment="1">
      <alignment horizontal="center" vertical="center" wrapText="1"/>
    </xf>
    <xf numFmtId="2" fontId="14" fillId="36" borderId="20" xfId="0" applyNumberFormat="1" applyFont="1" applyFill="1" applyBorder="1" applyAlignment="1">
      <alignment horizontal="center" vertical="center" wrapText="1"/>
    </xf>
    <xf numFmtId="0" fontId="15" fillId="36" borderId="0" xfId="0" applyFont="1" applyFill="1" applyAlignment="1">
      <alignment horizontal="center" vertical="center" wrapText="1"/>
    </xf>
    <xf numFmtId="2" fontId="72" fillId="36" borderId="20" xfId="0" applyNumberFormat="1" applyFont="1" applyFill="1" applyBorder="1" applyAlignment="1">
      <alignment horizontal="left" vertical="center" wrapText="1"/>
    </xf>
    <xf numFmtId="49" fontId="30" fillId="36" borderId="20" xfId="0" applyNumberFormat="1" applyFont="1" applyFill="1" applyBorder="1" applyAlignment="1">
      <alignment horizontal="center" vertical="center" wrapText="1"/>
    </xf>
    <xf numFmtId="49" fontId="14" fillId="36" borderId="0" xfId="0" applyNumberFormat="1" applyFont="1" applyFill="1" applyAlignment="1">
      <alignment horizontal="center" vertical="center" wrapText="1"/>
    </xf>
    <xf numFmtId="1" fontId="14" fillId="36" borderId="20" xfId="0" applyNumberFormat="1" applyFont="1" applyFill="1" applyBorder="1" applyAlignment="1">
      <alignment horizontal="center" vertical="center" wrapText="1"/>
    </xf>
    <xf numFmtId="2" fontId="14" fillId="36" borderId="20" xfId="56" applyNumberFormat="1" applyFont="1" applyFill="1" applyBorder="1" applyAlignment="1" applyProtection="1">
      <alignment horizontal="left" vertical="center" wrapText="1"/>
      <protection/>
    </xf>
    <xf numFmtId="2" fontId="14" fillId="36" borderId="20" xfId="56" applyNumberFormat="1" applyFont="1" applyFill="1" applyBorder="1" applyAlignment="1" applyProtection="1" quotePrefix="1">
      <alignment horizontal="center" vertical="center" wrapText="1"/>
      <protection/>
    </xf>
    <xf numFmtId="2" fontId="14" fillId="36" borderId="20" xfId="0" applyNumberFormat="1" applyFont="1" applyFill="1" applyBorder="1" applyAlignment="1" quotePrefix="1">
      <alignment horizontal="center" vertical="center" wrapText="1"/>
    </xf>
    <xf numFmtId="49" fontId="14" fillId="36" borderId="20" xfId="0" applyNumberFormat="1" applyFont="1" applyFill="1" applyBorder="1" applyAlignment="1">
      <alignment horizontal="center" vertical="center" wrapText="1"/>
    </xf>
    <xf numFmtId="2" fontId="15" fillId="36" borderId="20" xfId="0" applyNumberFormat="1" applyFont="1" applyFill="1" applyBorder="1" applyAlignment="1">
      <alignment horizontal="left" vertical="center" wrapText="1"/>
    </xf>
    <xf numFmtId="0" fontId="15" fillId="36" borderId="0" xfId="0" applyFont="1" applyFill="1" applyAlignment="1">
      <alignment horizontal="center" vertical="center" wrapText="1"/>
    </xf>
    <xf numFmtId="0" fontId="15" fillId="36" borderId="0" xfId="0" applyFont="1" applyFill="1" applyAlignment="1">
      <alignment vertical="center" wrapText="1"/>
    </xf>
    <xf numFmtId="1" fontId="73" fillId="36" borderId="20" xfId="0" applyNumberFormat="1" applyFont="1" applyFill="1" applyBorder="1" applyAlignment="1">
      <alignment horizontal="center" vertical="center" wrapText="1"/>
    </xf>
    <xf numFmtId="0" fontId="35" fillId="0" borderId="20" xfId="0" applyFont="1" applyBorder="1" applyAlignment="1">
      <alignment horizontal="left" vertical="center" wrapText="1"/>
    </xf>
    <xf numFmtId="2" fontId="34" fillId="36" borderId="20" xfId="0" applyNumberFormat="1" applyFont="1" applyFill="1" applyBorder="1" applyAlignment="1">
      <alignment horizontal="center" vertical="center" wrapText="1"/>
    </xf>
    <xf numFmtId="2" fontId="35" fillId="36" borderId="20" xfId="0" applyNumberFormat="1"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17" xfId="0" applyFont="1" applyBorder="1" applyAlignment="1">
      <alignment horizontal="center" vertical="center"/>
    </xf>
    <xf numFmtId="2" fontId="73" fillId="36" borderId="20" xfId="0" applyNumberFormat="1" applyFont="1" applyFill="1" applyBorder="1" applyAlignment="1">
      <alignment horizontal="left" vertical="center" wrapText="1"/>
    </xf>
    <xf numFmtId="1" fontId="35" fillId="36" borderId="20" xfId="0" applyNumberFormat="1" applyFont="1" applyFill="1" applyBorder="1" applyAlignment="1">
      <alignment horizontal="center" vertical="center" wrapText="1"/>
    </xf>
    <xf numFmtId="49" fontId="35" fillId="36" borderId="20" xfId="0" applyNumberFormat="1" applyFont="1" applyFill="1" applyBorder="1" applyAlignment="1" quotePrefix="1">
      <alignment horizontal="center" vertical="center" wrapText="1"/>
    </xf>
    <xf numFmtId="0" fontId="30" fillId="36" borderId="20" xfId="0" applyFont="1" applyFill="1" applyBorder="1" applyAlignment="1">
      <alignment horizontal="center" vertical="center" wrapText="1"/>
    </xf>
    <xf numFmtId="2" fontId="30" fillId="36" borderId="20" xfId="0" applyNumberFormat="1" applyFont="1" applyFill="1" applyBorder="1" applyAlignment="1">
      <alignment horizontal="center" vertical="center" wrapText="1"/>
    </xf>
    <xf numFmtId="2" fontId="34" fillId="36" borderId="20" xfId="0" applyNumberFormat="1" applyFont="1" applyFill="1" applyBorder="1" applyAlignment="1">
      <alignment horizontal="center" vertical="center" wrapText="1"/>
    </xf>
    <xf numFmtId="49" fontId="30" fillId="0" borderId="20" xfId="0" applyNumberFormat="1" applyFont="1" applyBorder="1" applyAlignment="1">
      <alignment horizontal="center" vertical="center" wrapText="1"/>
    </xf>
    <xf numFmtId="49" fontId="35" fillId="0" borderId="20" xfId="0" applyNumberFormat="1" applyFont="1" applyBorder="1" applyAlignment="1">
      <alignment horizontal="center" vertical="center" wrapText="1"/>
    </xf>
    <xf numFmtId="0" fontId="14" fillId="36" borderId="0" xfId="0" applyFont="1" applyFill="1" applyAlignment="1">
      <alignment horizontal="left" vertical="center" wrapText="1"/>
    </xf>
    <xf numFmtId="0" fontId="15" fillId="36" borderId="0" xfId="0" applyFont="1" applyFill="1" applyAlignment="1">
      <alignment horizontal="left" vertical="center" wrapText="1"/>
    </xf>
    <xf numFmtId="2" fontId="15" fillId="36" borderId="20" xfId="0" applyNumberFormat="1" applyFont="1" applyFill="1" applyBorder="1" applyAlignment="1">
      <alignment horizontal="center" vertical="center" wrapText="1"/>
    </xf>
    <xf numFmtId="49" fontId="31" fillId="36" borderId="21" xfId="0" applyNumberFormat="1" applyFont="1" applyFill="1" applyBorder="1" applyAlignment="1">
      <alignment horizontal="left" vertical="center" wrapText="1"/>
    </xf>
    <xf numFmtId="49" fontId="15" fillId="36" borderId="4" xfId="0" applyNumberFormat="1" applyFont="1" applyFill="1" applyBorder="1" applyAlignment="1">
      <alignment horizontal="left" vertical="center" wrapText="1"/>
    </xf>
    <xf numFmtId="2" fontId="74" fillId="36" borderId="22" xfId="0" applyNumberFormat="1" applyFont="1" applyFill="1" applyBorder="1" applyAlignment="1">
      <alignment horizontal="left" vertical="center" wrapText="1"/>
    </xf>
    <xf numFmtId="2" fontId="74" fillId="36" borderId="4" xfId="0" applyNumberFormat="1" applyFont="1" applyFill="1" applyBorder="1" applyAlignment="1">
      <alignment horizontal="left" vertical="center" wrapText="1"/>
    </xf>
    <xf numFmtId="2" fontId="74" fillId="36" borderId="23" xfId="0" applyNumberFormat="1" applyFont="1" applyFill="1" applyBorder="1" applyAlignment="1">
      <alignment horizontal="left" vertical="center" wrapText="1"/>
    </xf>
    <xf numFmtId="0" fontId="18" fillId="36" borderId="0" xfId="62" applyFont="1" applyFill="1" applyBorder="1" applyAlignment="1">
      <alignment horizontal="center" vertical="center" wrapText="1"/>
      <protection/>
    </xf>
    <xf numFmtId="2" fontId="15" fillId="36" borderId="22" xfId="0" applyNumberFormat="1" applyFont="1" applyFill="1" applyBorder="1" applyAlignment="1">
      <alignment horizontal="center" vertical="center" wrapText="1"/>
    </xf>
    <xf numFmtId="2" fontId="15" fillId="36" borderId="23" xfId="0" applyNumberFormat="1" applyFont="1" applyFill="1" applyBorder="1" applyAlignment="1">
      <alignment horizontal="center" vertical="center" wrapText="1"/>
    </xf>
    <xf numFmtId="0" fontId="29" fillId="36" borderId="0" xfId="0" applyFont="1" applyFill="1" applyBorder="1" applyAlignment="1">
      <alignment horizontal="center" vertical="center" wrapText="1"/>
    </xf>
    <xf numFmtId="0" fontId="15" fillId="36" borderId="0" xfId="0" applyFont="1" applyFill="1" applyAlignment="1">
      <alignment horizontal="center" vertical="center" wrapText="1"/>
    </xf>
    <xf numFmtId="0" fontId="15" fillId="36" borderId="0" xfId="0" applyFont="1" applyFill="1" applyAlignment="1">
      <alignment horizontal="right" vertical="center" wrapText="1"/>
    </xf>
    <xf numFmtId="2" fontId="14" fillId="36" borderId="20" xfId="0" applyNumberFormat="1" applyFont="1" applyFill="1" applyBorder="1" applyAlignment="1">
      <alignment horizontal="center" vertical="center" wrapText="1"/>
    </xf>
    <xf numFmtId="2" fontId="15" fillId="36" borderId="18" xfId="0" applyNumberFormat="1" applyFont="1" applyFill="1" applyBorder="1" applyAlignment="1">
      <alignment horizontal="center" vertical="center" wrapText="1"/>
    </xf>
    <xf numFmtId="2" fontId="15" fillId="36" borderId="17" xfId="0" applyNumberFormat="1" applyFont="1" applyFill="1" applyBorder="1" applyAlignment="1">
      <alignment horizontal="center" vertical="center" wrapText="1"/>
    </xf>
    <xf numFmtId="0" fontId="25" fillId="36" borderId="0" xfId="0" applyFont="1" applyFill="1" applyAlignment="1">
      <alignment horizontal="center" vertical="center" wrapText="1"/>
    </xf>
    <xf numFmtId="2" fontId="24" fillId="36" borderId="22" xfId="0" applyNumberFormat="1" applyFont="1" applyFill="1" applyBorder="1" applyAlignment="1">
      <alignment horizontal="center" vertical="center" wrapText="1"/>
    </xf>
    <xf numFmtId="2" fontId="24" fillId="36" borderId="23" xfId="0" applyNumberFormat="1" applyFont="1" applyFill="1" applyBorder="1" applyAlignment="1">
      <alignment horizontal="center" vertical="center" wrapText="1"/>
    </xf>
    <xf numFmtId="0" fontId="15" fillId="36" borderId="0" xfId="0" applyFont="1" applyFill="1" applyAlignment="1">
      <alignment horizontal="center" vertical="center" wrapText="1"/>
    </xf>
    <xf numFmtId="0" fontId="14" fillId="36" borderId="0" xfId="0" applyFont="1" applyFill="1" applyAlignment="1">
      <alignment horizontal="center" vertical="center" wrapText="1"/>
    </xf>
    <xf numFmtId="2" fontId="24" fillId="36" borderId="20" xfId="0" applyNumberFormat="1" applyFont="1" applyFill="1" applyBorder="1" applyAlignment="1">
      <alignment horizontal="center" vertical="center" wrapText="1"/>
    </xf>
    <xf numFmtId="2" fontId="21" fillId="36" borderId="20" xfId="0" applyNumberFormat="1" applyFont="1" applyFill="1" applyBorder="1" applyAlignment="1">
      <alignment horizontal="center" vertical="center" wrapText="1"/>
    </xf>
    <xf numFmtId="0" fontId="32" fillId="36" borderId="21" xfId="0" applyFont="1" applyFill="1" applyBorder="1" applyAlignment="1">
      <alignment horizontal="left" vertical="center" wrapText="1"/>
    </xf>
    <xf numFmtId="0" fontId="29" fillId="36" borderId="0" xfId="0" applyFont="1" applyFill="1" applyAlignment="1">
      <alignment horizontal="center" vertical="center" wrapText="1"/>
    </xf>
    <xf numFmtId="2" fontId="24" fillId="36" borderId="18" xfId="0" applyNumberFormat="1" applyFont="1" applyFill="1" applyBorder="1" applyAlignment="1">
      <alignment horizontal="center" vertical="center" wrapText="1"/>
    </xf>
    <xf numFmtId="2" fontId="24" fillId="36" borderId="17" xfId="0" applyNumberFormat="1" applyFont="1" applyFill="1" applyBorder="1" applyAlignment="1">
      <alignment horizontal="center" vertical="center" wrapText="1"/>
    </xf>
    <xf numFmtId="0" fontId="15" fillId="36" borderId="4" xfId="0" applyFont="1" applyFill="1" applyBorder="1" applyAlignment="1">
      <alignment horizontal="left" vertical="center" wrapText="1"/>
    </xf>
    <xf numFmtId="2" fontId="26" fillId="36" borderId="18" xfId="0" applyNumberFormat="1" applyFont="1" applyFill="1" applyBorder="1" applyAlignment="1">
      <alignment horizontal="center" vertical="center" wrapText="1"/>
    </xf>
    <xf numFmtId="2" fontId="26" fillId="36" borderId="17" xfId="0" applyNumberFormat="1" applyFont="1" applyFill="1" applyBorder="1" applyAlignment="1">
      <alignment horizontal="center" vertic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Sheet1"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콤마 [0]_1202" xfId="75"/>
    <cellStyle name="콤마_1202" xfId="76"/>
    <cellStyle name="통화 [0]_1202" xfId="77"/>
    <cellStyle name="통화_1202" xfId="78"/>
    <cellStyle name="표준_(정보부문)월별인원계획" xfId="79"/>
    <cellStyle name="표준_kc-elec system check list" xfId="80"/>
    <cellStyle name="一般_Book1" xfId="81"/>
    <cellStyle name="千分位[0]_Book1" xfId="82"/>
    <cellStyle name="千分位_Book1" xfId="83"/>
    <cellStyle name="貨幣 [0]_Book1" xfId="84"/>
    <cellStyle name="貨幣_Book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47625</xdr:rowOff>
    </xdr:from>
    <xdr:to>
      <xdr:col>2</xdr:col>
      <xdr:colOff>142875</xdr:colOff>
      <xdr:row>2</xdr:row>
      <xdr:rowOff>47625</xdr:rowOff>
    </xdr:to>
    <xdr:sp>
      <xdr:nvSpPr>
        <xdr:cNvPr id="1" name="Straight Connector 2"/>
        <xdr:cNvSpPr>
          <a:spLocks/>
        </xdr:cNvSpPr>
      </xdr:nvSpPr>
      <xdr:spPr>
        <a:xfrm>
          <a:off x="723900" y="466725"/>
          <a:ext cx="847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0</xdr:rowOff>
    </xdr:from>
    <xdr:to>
      <xdr:col>4</xdr:col>
      <xdr:colOff>504825</xdr:colOff>
      <xdr:row>3</xdr:row>
      <xdr:rowOff>0</xdr:rowOff>
    </xdr:to>
    <xdr:sp>
      <xdr:nvSpPr>
        <xdr:cNvPr id="1" name="Straight Connector 2"/>
        <xdr:cNvSpPr>
          <a:spLocks/>
        </xdr:cNvSpPr>
      </xdr:nvSpPr>
      <xdr:spPr>
        <a:xfrm>
          <a:off x="2266950" y="476250"/>
          <a:ext cx="1057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1"/>
  <sheetViews>
    <sheetView showFormulas="1" zoomScalePageLayoutView="0" workbookViewId="0" topLeftCell="A1">
      <selection activeCell="C1" sqref="C1"/>
    </sheetView>
  </sheetViews>
  <sheetFormatPr defaultColWidth="8.140625" defaultRowHeight="12.75"/>
  <cols>
    <col min="1" max="1" width="26.57421875" style="2" customWidth="1"/>
    <col min="2" max="2" width="1.1484375" style="2" customWidth="1"/>
    <col min="3" max="3" width="28.57421875" style="2" customWidth="1"/>
    <col min="4" max="16384" width="8.140625" style="2" customWidth="1"/>
  </cols>
  <sheetData>
    <row r="1" spans="1:3" ht="13.5">
      <c r="A1" s="1" t="s">
        <v>13</v>
      </c>
      <c r="C1" s="2" t="str">
        <f>"Deleted By K"</f>
        <v>Deleted By K</v>
      </c>
    </row>
    <row r="2" ht="14.25" thickBot="1">
      <c r="A2" s="1" t="s">
        <v>1</v>
      </c>
    </row>
    <row r="3" spans="1:3" ht="13.5" thickBot="1">
      <c r="A3" s="3" t="s">
        <v>2</v>
      </c>
      <c r="C3" s="4" t="s">
        <v>3</v>
      </c>
    </row>
    <row r="4" spans="1:3" ht="12.75">
      <c r="A4" s="3">
        <v>3</v>
      </c>
      <c r="C4" s="5" t="str">
        <f>"Delete"</f>
        <v>Delete</v>
      </c>
    </row>
    <row r="5" ht="12.75">
      <c r="C5" s="5" t="str">
        <f>"Deleted By K"</f>
        <v>Deleted By K</v>
      </c>
    </row>
    <row r="6" ht="13.5" thickBot="1">
      <c r="C6" s="5" t="str">
        <f>"Deleted By"</f>
        <v>Deleted By</v>
      </c>
    </row>
    <row r="7" spans="1:3" ht="12.75">
      <c r="A7" s="6" t="s">
        <v>4</v>
      </c>
      <c r="C7" s="5" t="str">
        <f>"D"</f>
        <v>D</v>
      </c>
    </row>
    <row r="8" spans="1:3" ht="12.75">
      <c r="A8" s="7" t="s">
        <v>5</v>
      </c>
      <c r="C8" s="5">
        <f>""</f>
      </c>
    </row>
    <row r="9" spans="1:3" ht="12.75">
      <c r="A9" s="8" t="s">
        <v>6</v>
      </c>
      <c r="C9" s="5" t="str">
        <f>"Del"</f>
        <v>Del</v>
      </c>
    </row>
    <row r="10" spans="1:3" ht="12.75">
      <c r="A10" s="7" t="s">
        <v>7</v>
      </c>
      <c r="C10" s="5" t="str">
        <f>"Delete"</f>
        <v>Delete</v>
      </c>
    </row>
    <row r="11" spans="1:3" ht="13.5" thickBot="1">
      <c r="A11" s="9" t="s">
        <v>8</v>
      </c>
      <c r="C11" s="5" t="str">
        <f>"Deleted By Kaspersky Lab A"</f>
        <v>Deleted By Kaspersky Lab A</v>
      </c>
    </row>
    <row r="12" ht="12.75">
      <c r="C12" s="5" t="str">
        <f>"Deleted By Kaspersky Lab AV "</f>
        <v>Deleted By Kaspersky Lab AV </v>
      </c>
    </row>
    <row r="13" ht="13.5" thickBot="1">
      <c r="C13" s="5" t="str">
        <f>"Deleted By K"</f>
        <v>Deleted By K</v>
      </c>
    </row>
    <row r="14" spans="1:3" ht="13.5" thickBot="1">
      <c r="A14" s="4" t="s">
        <v>9</v>
      </c>
      <c r="C14" s="10" t="str">
        <f>"D"</f>
        <v>D</v>
      </c>
    </row>
    <row r="15" ht="12.75">
      <c r="A15" s="5" t="str">
        <f>"Deleted By Kaspersky Lab AV Deleted By K"</f>
        <v>Deleted By Kaspersky Lab AV Deleted By K</v>
      </c>
    </row>
    <row r="16" ht="13.5" thickBot="1">
      <c r="A16" s="5" t="str">
        <f>"Deleted By Kaspersky Lab AV Deleted By Kaspersky Lab AV Deleted B"</f>
        <v>Deleted By Kaspersky Lab AV Deleted By Kaspersky Lab AV Deleted B</v>
      </c>
    </row>
    <row r="17" spans="1:3" ht="13.5" thickBot="1">
      <c r="A17" s="10" t="str">
        <f>"D"</f>
        <v>D</v>
      </c>
      <c r="C17" s="4" t="s">
        <v>10</v>
      </c>
    </row>
    <row r="18" ht="12.75">
      <c r="C18" s="5" t="str">
        <f>"Deleted By Kaspersky Lab AV Deleted By "</f>
        <v>Deleted By Kaspersky Lab AV Deleted By </v>
      </c>
    </row>
    <row r="19" ht="12.75">
      <c r="C19" s="5" t="str">
        <f>"Deleted By Kaspersky Lab A"</f>
        <v>Deleted By Kaspersky Lab A</v>
      </c>
    </row>
    <row r="20" spans="1:3" ht="12.75">
      <c r="A20" s="11" t="s">
        <v>11</v>
      </c>
      <c r="C20" s="5" t="str">
        <f>"Deleted By Kaspersky "</f>
        <v>Deleted By Kaspersky </v>
      </c>
    </row>
    <row r="21" spans="1:3" ht="12.75">
      <c r="A21" s="12" t="str">
        <f>"Deleted By Kaspersky Lab AV Deleted By"</f>
        <v>Deleted By Kaspersky Lab AV Deleted By</v>
      </c>
      <c r="C21" s="5" t="str">
        <f>"Deleted By Kaspersky "</f>
        <v>Deleted By Kaspersky </v>
      </c>
    </row>
    <row r="22" spans="1:3" ht="12.75">
      <c r="A22" s="5" t="str">
        <f>"Deleted "</f>
        <v>Deleted </v>
      </c>
      <c r="C22" s="5" t="str">
        <f>"Deleted By Kaspersky Lab AV Deleted By "</f>
        <v>Deleted By Kaspersky Lab AV Deleted By </v>
      </c>
    </row>
    <row r="23" spans="1:3" ht="12.75">
      <c r="A23" s="5" t="str">
        <f>"Deleted By"</f>
        <v>Deleted By</v>
      </c>
      <c r="C23" s="10" t="str">
        <f>"D"</f>
        <v>D</v>
      </c>
    </row>
    <row r="24" ht="12.75">
      <c r="A24" s="5" t="str">
        <f>"D"</f>
        <v>D</v>
      </c>
    </row>
    <row r="25" ht="12.75">
      <c r="A25" s="5">
        <f>""</f>
      </c>
    </row>
    <row r="26" spans="1:3" ht="13.5" thickBot="1">
      <c r="A26" s="5" t="str">
        <f>"Dele"</f>
        <v>Dele</v>
      </c>
      <c r="C26" s="13" t="s">
        <v>12</v>
      </c>
    </row>
    <row r="27" spans="1:3" ht="12.75">
      <c r="A27" s="5" t="str">
        <f>"Dele"</f>
        <v>Dele</v>
      </c>
      <c r="C27" s="5" t="str">
        <f>"Delete"</f>
        <v>Delete</v>
      </c>
    </row>
    <row r="28" spans="1:3" ht="12.75">
      <c r="A28" s="5" t="str">
        <f>"Dele"</f>
        <v>Dele</v>
      </c>
      <c r="C28" s="5" t="str">
        <f>"Deleted "</f>
        <v>Deleted </v>
      </c>
    </row>
    <row r="29" spans="1:3" ht="12.75">
      <c r="A29" s="5" t="str">
        <f>"D"</f>
        <v>D</v>
      </c>
      <c r="C29" s="5" t="str">
        <f>"Deleted By"</f>
        <v>Deleted By</v>
      </c>
    </row>
    <row r="30" spans="1:3" ht="12.75">
      <c r="A30" s="5" t="str">
        <f>"Delete"</f>
        <v>Delete</v>
      </c>
      <c r="C30" s="5" t="str">
        <f>"D"</f>
        <v>D</v>
      </c>
    </row>
    <row r="31" spans="1:3" ht="12.75">
      <c r="A31" s="5" t="str">
        <f>"Deleted By Kasper"</f>
        <v>Deleted By Kasper</v>
      </c>
      <c r="C31" s="5" t="str">
        <f>"Del"</f>
        <v>Del</v>
      </c>
    </row>
    <row r="32" spans="1:3" ht="12.75">
      <c r="A32" s="5" t="str">
        <f>"Deleted By Kaspersky"</f>
        <v>Deleted By Kaspersky</v>
      </c>
      <c r="C32" s="5" t="str">
        <f>"D"</f>
        <v>D</v>
      </c>
    </row>
    <row r="33" spans="1:3" ht="12.75">
      <c r="A33" s="5" t="str">
        <f>"Deleted By Kaspersk"</f>
        <v>Deleted By Kaspersk</v>
      </c>
      <c r="C33" s="5" t="str">
        <f>"Delete"</f>
        <v>Delete</v>
      </c>
    </row>
    <row r="34" spans="1:3" ht="12.75">
      <c r="A34" s="5" t="str">
        <f>"Deleted By Kaspersky"</f>
        <v>Deleted By Kaspersky</v>
      </c>
      <c r="C34" s="5" t="str">
        <f>"Deleted By Kasper"</f>
        <v>Deleted By Kasper</v>
      </c>
    </row>
    <row r="35" spans="1:3" ht="12.75">
      <c r="A35" s="5" t="str">
        <f>"Deleted By Kaspers"</f>
        <v>Deleted By Kaspers</v>
      </c>
      <c r="C35" s="5">
        <f>""</f>
      </c>
    </row>
    <row r="36" spans="1:3" ht="12.75">
      <c r="A36" s="5" t="str">
        <f>"D"</f>
        <v>D</v>
      </c>
      <c r="C36" s="10" t="str">
        <f>"D"</f>
        <v>D</v>
      </c>
    </row>
    <row r="37" ht="12.75">
      <c r="A37" s="5" t="str">
        <f>"D"</f>
        <v>D</v>
      </c>
    </row>
    <row r="38" ht="12.75">
      <c r="A38" s="5" t="str">
        <f>"D"</f>
        <v>D</v>
      </c>
    </row>
    <row r="39" spans="1:3" ht="12.75">
      <c r="A39" s="5" t="str">
        <f>"Delete"</f>
        <v>Delete</v>
      </c>
      <c r="C39" s="12" t="str">
        <f>"Deleted By Kaspersky"</f>
        <v>Deleted By Kaspersky</v>
      </c>
    </row>
    <row r="40" spans="1:3" ht="12.75">
      <c r="A40" s="5" t="str">
        <f>"D"</f>
        <v>D</v>
      </c>
      <c r="C40" s="5" t="str">
        <f>"Deleted By Kaspersky Lab AV Deleted By Kaspersky Lab AV Dele"</f>
        <v>Deleted By Kaspersky Lab AV Deleted By Kaspersky Lab AV Dele</v>
      </c>
    </row>
    <row r="41" spans="1:3" ht="12.75">
      <c r="A41" s="10" t="str">
        <f>"D"</f>
        <v>D</v>
      </c>
      <c r="C41" s="10" t="str">
        <f>"D"</f>
        <v>D</v>
      </c>
    </row>
  </sheetData>
  <sheetProtection password="8863" sheet="1" object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24997000396251678"/>
  </sheetPr>
  <dimension ref="A1:S20"/>
  <sheetViews>
    <sheetView zoomScalePageLayoutView="0" workbookViewId="0" topLeftCell="A28">
      <selection activeCell="A10" sqref="A10:M10"/>
    </sheetView>
  </sheetViews>
  <sheetFormatPr defaultColWidth="9.140625" defaultRowHeight="12.75"/>
  <cols>
    <col min="1" max="1" width="4.57421875" style="15" customWidth="1"/>
    <col min="2" max="2" width="16.8515625" style="15" customWidth="1"/>
    <col min="3" max="3" width="12.57421875" style="15" customWidth="1"/>
    <col min="4" max="4" width="14.7109375" style="15" customWidth="1"/>
    <col min="5" max="5" width="12.7109375" style="36" customWidth="1"/>
    <col min="6" max="6" width="17.28125" style="15" customWidth="1"/>
    <col min="7" max="7" width="11.00390625" style="15" customWidth="1"/>
    <col min="8" max="8" width="11.7109375" style="15" customWidth="1"/>
    <col min="9" max="9" width="11.00390625" style="17" customWidth="1"/>
    <col min="10" max="10" width="6.00390625" style="15" customWidth="1"/>
    <col min="11" max="11" width="7.8515625" style="21" customWidth="1"/>
    <col min="12" max="12" width="13.57421875" style="17" customWidth="1"/>
    <col min="13" max="13" width="16.28125" style="22" customWidth="1"/>
    <col min="14" max="18" width="9.140625" style="15" customWidth="1"/>
    <col min="19" max="19" width="18.00390625" style="15" customWidth="1"/>
    <col min="20" max="16384" width="9.140625" style="15" customWidth="1"/>
  </cols>
  <sheetData>
    <row r="1" spans="1:13" s="16" customFormat="1" ht="18.75" customHeight="1">
      <c r="A1" s="68" t="s">
        <v>32</v>
      </c>
      <c r="B1" s="68"/>
      <c r="C1" s="68"/>
      <c r="D1" s="68"/>
      <c r="E1" s="68"/>
      <c r="F1" s="68"/>
      <c r="G1" s="68"/>
      <c r="H1" s="68"/>
      <c r="I1" s="14"/>
      <c r="J1" s="14"/>
      <c r="K1" s="14"/>
      <c r="L1" s="14"/>
      <c r="M1" s="24" t="s">
        <v>45</v>
      </c>
    </row>
    <row r="2" spans="1:13" s="16" customFormat="1" ht="14.25" customHeight="1">
      <c r="A2" s="69" t="s">
        <v>21</v>
      </c>
      <c r="B2" s="69"/>
      <c r="C2" s="69"/>
      <c r="D2" s="69"/>
      <c r="E2" s="69"/>
      <c r="F2" s="69"/>
      <c r="G2" s="69"/>
      <c r="H2" s="69"/>
      <c r="I2" s="19"/>
      <c r="J2" s="19"/>
      <c r="K2" s="19"/>
      <c r="L2" s="19"/>
      <c r="M2" s="18"/>
    </row>
    <row r="3" s="19" customFormat="1" ht="4.5" customHeight="1">
      <c r="M3" s="18"/>
    </row>
    <row r="4" spans="1:13" s="20" customFormat="1" ht="38.25" customHeight="1">
      <c r="A4" s="76" t="s">
        <v>38</v>
      </c>
      <c r="B4" s="76"/>
      <c r="C4" s="76"/>
      <c r="D4" s="76"/>
      <c r="E4" s="76"/>
      <c r="F4" s="76"/>
      <c r="G4" s="76"/>
      <c r="H4" s="76"/>
      <c r="I4" s="76"/>
      <c r="J4" s="76"/>
      <c r="K4" s="76"/>
      <c r="L4" s="76"/>
      <c r="M4" s="76"/>
    </row>
    <row r="5" spans="1:19" s="29" customFormat="1" ht="45.75" customHeight="1">
      <c r="A5" s="70" t="s">
        <v>0</v>
      </c>
      <c r="B5" s="70" t="s">
        <v>16</v>
      </c>
      <c r="C5" s="70" t="s">
        <v>19</v>
      </c>
      <c r="D5" s="70" t="s">
        <v>17</v>
      </c>
      <c r="E5" s="83" t="s">
        <v>35</v>
      </c>
      <c r="F5" s="77" t="s">
        <v>18</v>
      </c>
      <c r="G5" s="78"/>
      <c r="H5" s="70" t="s">
        <v>23</v>
      </c>
      <c r="I5" s="70"/>
      <c r="J5" s="70"/>
      <c r="K5" s="70"/>
      <c r="L5" s="70"/>
      <c r="M5" s="70" t="s">
        <v>26</v>
      </c>
      <c r="N5" s="28"/>
      <c r="O5" s="28"/>
      <c r="P5" s="28"/>
      <c r="Q5" s="28"/>
      <c r="R5" s="28"/>
      <c r="S5" s="28"/>
    </row>
    <row r="6" spans="1:19" s="29" customFormat="1" ht="76.5" customHeight="1">
      <c r="A6" s="70"/>
      <c r="B6" s="70"/>
      <c r="C6" s="70"/>
      <c r="D6" s="70"/>
      <c r="E6" s="84"/>
      <c r="F6" s="27" t="s">
        <v>33</v>
      </c>
      <c r="G6" s="27" t="s">
        <v>22</v>
      </c>
      <c r="H6" s="27" t="s">
        <v>14</v>
      </c>
      <c r="I6" s="27" t="s">
        <v>20</v>
      </c>
      <c r="J6" s="27" t="s">
        <v>24</v>
      </c>
      <c r="K6" s="27" t="s">
        <v>25</v>
      </c>
      <c r="L6" s="27" t="s">
        <v>15</v>
      </c>
      <c r="M6" s="82"/>
      <c r="N6" s="28"/>
      <c r="O6" s="28"/>
      <c r="P6" s="28"/>
      <c r="Q6" s="28"/>
      <c r="R6" s="28"/>
      <c r="S6" s="28"/>
    </row>
    <row r="7" spans="1:19" s="29" customFormat="1" ht="21.75" customHeight="1">
      <c r="A7" s="73" t="s">
        <v>36</v>
      </c>
      <c r="B7" s="74"/>
      <c r="C7" s="74"/>
      <c r="D7" s="74"/>
      <c r="E7" s="74"/>
      <c r="F7" s="74"/>
      <c r="G7" s="74"/>
      <c r="H7" s="74"/>
      <c r="I7" s="74"/>
      <c r="J7" s="74"/>
      <c r="K7" s="74"/>
      <c r="L7" s="74"/>
      <c r="M7" s="75"/>
      <c r="N7" s="28"/>
      <c r="O7" s="28"/>
      <c r="P7" s="28"/>
      <c r="Q7" s="28"/>
      <c r="R7" s="28"/>
      <c r="S7" s="28"/>
    </row>
    <row r="8" spans="1:19" s="29" customFormat="1" ht="30.75" customHeight="1">
      <c r="A8" s="46">
        <v>1</v>
      </c>
      <c r="B8" s="47"/>
      <c r="C8" s="48"/>
      <c r="D8" s="41"/>
      <c r="E8" s="41"/>
      <c r="F8" s="41"/>
      <c r="G8" s="41"/>
      <c r="H8" s="41"/>
      <c r="I8" s="41"/>
      <c r="J8" s="46"/>
      <c r="K8" s="41"/>
      <c r="L8" s="49"/>
      <c r="M8" s="41"/>
      <c r="N8" s="28"/>
      <c r="O8" s="28"/>
      <c r="P8" s="28"/>
      <c r="Q8" s="28"/>
      <c r="R8" s="28"/>
      <c r="S8" s="28"/>
    </row>
    <row r="9" spans="1:19" s="29" customFormat="1" ht="21.75" customHeight="1">
      <c r="A9" s="50">
        <v>2</v>
      </c>
      <c r="B9" s="51"/>
      <c r="C9" s="51"/>
      <c r="D9" s="51"/>
      <c r="E9" s="51"/>
      <c r="F9" s="51"/>
      <c r="G9" s="40"/>
      <c r="H9" s="41"/>
      <c r="I9" s="41"/>
      <c r="J9" s="41"/>
      <c r="K9" s="41"/>
      <c r="L9" s="41"/>
      <c r="M9" s="41"/>
      <c r="N9" s="28"/>
      <c r="O9" s="28"/>
      <c r="P9" s="28"/>
      <c r="Q9" s="28"/>
      <c r="R9" s="28"/>
      <c r="S9" s="28"/>
    </row>
    <row r="10" spans="1:19" s="29" customFormat="1" ht="21.75" customHeight="1">
      <c r="A10" s="73" t="s">
        <v>37</v>
      </c>
      <c r="B10" s="74"/>
      <c r="C10" s="74"/>
      <c r="D10" s="74"/>
      <c r="E10" s="74"/>
      <c r="F10" s="74"/>
      <c r="G10" s="74"/>
      <c r="H10" s="74"/>
      <c r="I10" s="74"/>
      <c r="J10" s="74"/>
      <c r="K10" s="74"/>
      <c r="L10" s="74"/>
      <c r="M10" s="75"/>
      <c r="N10" s="28"/>
      <c r="O10" s="28"/>
      <c r="P10" s="28"/>
      <c r="Q10" s="28"/>
      <c r="R10" s="28"/>
      <c r="S10" s="28"/>
    </row>
    <row r="11" spans="1:19" s="33" customFormat="1" ht="21.75" customHeight="1">
      <c r="A11" s="44">
        <v>1</v>
      </c>
      <c r="B11" s="43"/>
      <c r="C11" s="43"/>
      <c r="D11" s="43"/>
      <c r="E11" s="43"/>
      <c r="F11" s="43"/>
      <c r="G11" s="43"/>
      <c r="H11" s="43"/>
      <c r="I11" s="43"/>
      <c r="J11" s="43"/>
      <c r="K11" s="43"/>
      <c r="L11" s="43"/>
      <c r="M11" s="43"/>
      <c r="N11" s="32"/>
      <c r="O11" s="32"/>
      <c r="P11" s="32"/>
      <c r="Q11" s="32"/>
      <c r="R11" s="32"/>
      <c r="S11" s="32"/>
    </row>
    <row r="12" spans="1:19" s="33" customFormat="1" ht="21.75" customHeight="1">
      <c r="A12" s="44" t="s">
        <v>39</v>
      </c>
      <c r="B12" s="43"/>
      <c r="C12" s="43"/>
      <c r="D12" s="43"/>
      <c r="E12" s="43"/>
      <c r="F12" s="43"/>
      <c r="G12" s="43"/>
      <c r="H12" s="43"/>
      <c r="I12" s="43"/>
      <c r="J12" s="43"/>
      <c r="K12" s="43"/>
      <c r="L12" s="43"/>
      <c r="M12" s="43"/>
      <c r="N12" s="32"/>
      <c r="O12" s="32"/>
      <c r="P12" s="32"/>
      <c r="Q12" s="32"/>
      <c r="R12" s="32"/>
      <c r="S12" s="32"/>
    </row>
    <row r="13" spans="1:19" s="33" customFormat="1" ht="21.75" customHeight="1">
      <c r="A13" s="44" t="s">
        <v>40</v>
      </c>
      <c r="B13" s="43"/>
      <c r="C13" s="43"/>
      <c r="D13" s="43"/>
      <c r="E13" s="43"/>
      <c r="F13" s="43"/>
      <c r="G13" s="43"/>
      <c r="H13" s="43"/>
      <c r="I13" s="43"/>
      <c r="J13" s="43"/>
      <c r="K13" s="43"/>
      <c r="L13" s="43"/>
      <c r="M13" s="43"/>
      <c r="N13" s="32"/>
      <c r="O13" s="32"/>
      <c r="P13" s="32"/>
      <c r="Q13" s="32"/>
      <c r="R13" s="32"/>
      <c r="S13" s="32"/>
    </row>
    <row r="14" spans="1:13" s="33" customFormat="1" ht="19.5" customHeight="1">
      <c r="A14" s="44" t="s">
        <v>44</v>
      </c>
      <c r="B14" s="34"/>
      <c r="C14" s="34"/>
      <c r="D14" s="34"/>
      <c r="E14" s="34"/>
      <c r="F14" s="34"/>
      <c r="G14" s="34"/>
      <c r="H14" s="34"/>
      <c r="I14" s="34"/>
      <c r="J14" s="34"/>
      <c r="K14" s="35"/>
      <c r="L14" s="34"/>
      <c r="M14" s="34"/>
    </row>
    <row r="15" spans="1:13" s="33" customFormat="1" ht="18.75" customHeight="1">
      <c r="A15" s="72" t="s">
        <v>43</v>
      </c>
      <c r="B15" s="72"/>
      <c r="C15" s="72"/>
      <c r="D15" s="72"/>
      <c r="E15" s="72"/>
      <c r="F15" s="72"/>
      <c r="G15" s="72"/>
      <c r="H15" s="72"/>
      <c r="I15" s="72"/>
      <c r="J15" s="72"/>
      <c r="K15" s="72"/>
      <c r="L15" s="72"/>
      <c r="M15" s="72"/>
    </row>
    <row r="16" spans="1:13" s="33" customFormat="1" ht="70.5" customHeight="1">
      <c r="A16" s="71" t="s">
        <v>46</v>
      </c>
      <c r="B16" s="71"/>
      <c r="C16" s="71"/>
      <c r="D16" s="71"/>
      <c r="E16" s="71"/>
      <c r="F16" s="71"/>
      <c r="G16" s="71"/>
      <c r="H16" s="71"/>
      <c r="I16" s="71"/>
      <c r="J16" s="71"/>
      <c r="K16" s="71"/>
      <c r="L16" s="71"/>
      <c r="M16" s="71"/>
    </row>
    <row r="17" spans="1:13" s="29" customFormat="1" ht="12.75" customHeight="1">
      <c r="A17" s="79" t="s">
        <v>42</v>
      </c>
      <c r="B17" s="79"/>
      <c r="C17" s="79"/>
      <c r="D17" s="79"/>
      <c r="E17" s="79"/>
      <c r="F17" s="79"/>
      <c r="G17" s="79"/>
      <c r="H17" s="79"/>
      <c r="I17" s="79"/>
      <c r="J17" s="79"/>
      <c r="K17" s="79"/>
      <c r="L17" s="79"/>
      <c r="M17" s="79"/>
    </row>
    <row r="18" spans="1:13" s="29" customFormat="1" ht="15">
      <c r="A18" s="81" t="s">
        <v>29</v>
      </c>
      <c r="B18" s="81"/>
      <c r="C18" s="81"/>
      <c r="D18" s="80" t="s">
        <v>28</v>
      </c>
      <c r="E18" s="80"/>
      <c r="F18" s="80"/>
      <c r="G18" s="80"/>
      <c r="H18" s="80"/>
      <c r="I18" s="80"/>
      <c r="J18" s="80"/>
      <c r="K18" s="80"/>
      <c r="L18" s="80" t="s">
        <v>27</v>
      </c>
      <c r="M18" s="80"/>
    </row>
    <row r="19" s="29" customFormat="1" ht="15">
      <c r="K19" s="45"/>
    </row>
    <row r="20" s="29" customFormat="1" ht="15">
      <c r="K20" s="45"/>
    </row>
  </sheetData>
  <sheetProtection/>
  <mergeCells count="19">
    <mergeCell ref="H5:L5"/>
    <mergeCell ref="F5:G5"/>
    <mergeCell ref="A17:M17"/>
    <mergeCell ref="D18:K18"/>
    <mergeCell ref="A18:C18"/>
    <mergeCell ref="A7:M7"/>
    <mergeCell ref="M5:M6"/>
    <mergeCell ref="E5:E6"/>
    <mergeCell ref="L18:M18"/>
    <mergeCell ref="A1:H1"/>
    <mergeCell ref="A2:H2"/>
    <mergeCell ref="C5:C6"/>
    <mergeCell ref="B5:B6"/>
    <mergeCell ref="D5:D6"/>
    <mergeCell ref="A16:M16"/>
    <mergeCell ref="A15:M15"/>
    <mergeCell ref="A10:M10"/>
    <mergeCell ref="A5:A6"/>
    <mergeCell ref="A4:M4"/>
  </mergeCells>
  <printOptions/>
  <pageMargins left="0.5" right="0.25" top="0.5" bottom="0.25" header="0.19" footer="0.19"/>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A1:T23"/>
  <sheetViews>
    <sheetView tabSelected="1" zoomScalePageLayoutView="0" workbookViewId="0" topLeftCell="A1">
      <selection activeCell="S5" sqref="S5"/>
    </sheetView>
  </sheetViews>
  <sheetFormatPr defaultColWidth="9.140625" defaultRowHeight="12.75"/>
  <cols>
    <col min="1" max="1" width="5.421875" style="25" customWidth="1"/>
    <col min="2" max="2" width="16.421875" style="25" customWidth="1"/>
    <col min="3" max="3" width="11.28125" style="25" customWidth="1"/>
    <col min="4" max="4" width="9.140625" style="25" customWidth="1"/>
    <col min="5" max="5" width="10.28125" style="36" customWidth="1"/>
    <col min="6" max="6" width="10.421875" style="25" customWidth="1"/>
    <col min="7" max="7" width="9.8515625" style="25" customWidth="1"/>
    <col min="8" max="8" width="14.00390625" style="25" customWidth="1"/>
    <col min="9" max="9" width="11.28125" style="17" customWidth="1"/>
    <col min="10" max="10" width="6.00390625" style="25" customWidth="1"/>
    <col min="11" max="11" width="6.7109375" style="21" customWidth="1"/>
    <col min="12" max="12" width="11.421875" style="39" customWidth="1"/>
    <col min="13" max="13" width="11.421875" style="17" customWidth="1"/>
    <col min="14" max="14" width="8.7109375" style="22" customWidth="1"/>
    <col min="15" max="19" width="9.140625" style="25" customWidth="1"/>
    <col min="20" max="20" width="18.00390625" style="25" customWidth="1"/>
    <col min="21" max="16384" width="9.140625" style="25" customWidth="1"/>
  </cols>
  <sheetData>
    <row r="1" spans="1:14" s="19" customFormat="1" ht="18.75" customHeight="1">
      <c r="A1" s="89" t="s">
        <v>32</v>
      </c>
      <c r="B1" s="89"/>
      <c r="C1" s="89"/>
      <c r="D1" s="89"/>
      <c r="E1" s="89"/>
      <c r="F1" s="89"/>
      <c r="G1" s="89"/>
      <c r="H1" s="89"/>
      <c r="I1" s="14"/>
      <c r="J1" s="14"/>
      <c r="K1" s="14"/>
      <c r="L1" s="37"/>
      <c r="M1" s="85" t="s">
        <v>45</v>
      </c>
      <c r="N1" s="85"/>
    </row>
    <row r="2" spans="1:14" s="19" customFormat="1" ht="14.25" customHeight="1">
      <c r="A2" s="88" t="s">
        <v>47</v>
      </c>
      <c r="B2" s="88"/>
      <c r="C2" s="88"/>
      <c r="D2" s="88"/>
      <c r="E2" s="88"/>
      <c r="F2" s="88"/>
      <c r="G2" s="88"/>
      <c r="H2" s="88"/>
      <c r="L2" s="38"/>
      <c r="N2" s="18"/>
    </row>
    <row r="3" spans="12:14" s="19" customFormat="1" ht="4.5" customHeight="1">
      <c r="L3" s="38"/>
      <c r="N3" s="18"/>
    </row>
    <row r="4" spans="1:14" s="20" customFormat="1" ht="63" customHeight="1">
      <c r="A4" s="76" t="s">
        <v>104</v>
      </c>
      <c r="B4" s="76"/>
      <c r="C4" s="76"/>
      <c r="D4" s="76"/>
      <c r="E4" s="76"/>
      <c r="F4" s="76"/>
      <c r="G4" s="76"/>
      <c r="H4" s="76"/>
      <c r="I4" s="76"/>
      <c r="J4" s="76"/>
      <c r="K4" s="76"/>
      <c r="L4" s="76"/>
      <c r="M4" s="76"/>
      <c r="N4" s="76"/>
    </row>
    <row r="5" spans="1:20" s="22" customFormat="1" ht="30" customHeight="1">
      <c r="A5" s="90" t="s">
        <v>0</v>
      </c>
      <c r="B5" s="90" t="s">
        <v>16</v>
      </c>
      <c r="C5" s="90" t="s">
        <v>19</v>
      </c>
      <c r="D5" s="90" t="s">
        <v>17</v>
      </c>
      <c r="E5" s="94" t="s">
        <v>35</v>
      </c>
      <c r="F5" s="86" t="s">
        <v>31</v>
      </c>
      <c r="G5" s="87"/>
      <c r="H5" s="90" t="s">
        <v>23</v>
      </c>
      <c r="I5" s="90"/>
      <c r="J5" s="90"/>
      <c r="K5" s="90"/>
      <c r="L5" s="90"/>
      <c r="M5" s="97" t="s">
        <v>30</v>
      </c>
      <c r="N5" s="90" t="s">
        <v>26</v>
      </c>
      <c r="O5" s="23"/>
      <c r="P5" s="23"/>
      <c r="Q5" s="23"/>
      <c r="R5" s="23"/>
      <c r="S5" s="23"/>
      <c r="T5" s="23"/>
    </row>
    <row r="6" spans="1:20" s="33" customFormat="1" ht="99" customHeight="1">
      <c r="A6" s="90"/>
      <c r="B6" s="90"/>
      <c r="C6" s="90"/>
      <c r="D6" s="90"/>
      <c r="E6" s="95"/>
      <c r="F6" s="30" t="s">
        <v>34</v>
      </c>
      <c r="G6" s="31" t="s">
        <v>22</v>
      </c>
      <c r="H6" s="31" t="s">
        <v>14</v>
      </c>
      <c r="I6" s="31" t="s">
        <v>20</v>
      </c>
      <c r="J6" s="31" t="s">
        <v>24</v>
      </c>
      <c r="K6" s="31" t="s">
        <v>25</v>
      </c>
      <c r="L6" s="35" t="s">
        <v>15</v>
      </c>
      <c r="M6" s="98"/>
      <c r="N6" s="91"/>
      <c r="O6" s="32"/>
      <c r="P6" s="32"/>
      <c r="Q6" s="32"/>
      <c r="R6" s="32"/>
      <c r="S6" s="32"/>
      <c r="T6" s="32"/>
    </row>
    <row r="7" spans="1:20" s="29" customFormat="1" ht="27" customHeight="1">
      <c r="A7" s="73" t="s">
        <v>56</v>
      </c>
      <c r="B7" s="74"/>
      <c r="C7" s="74"/>
      <c r="D7" s="74"/>
      <c r="E7" s="74"/>
      <c r="F7" s="74"/>
      <c r="G7" s="74"/>
      <c r="H7" s="74"/>
      <c r="I7" s="74"/>
      <c r="J7" s="74"/>
      <c r="K7" s="74"/>
      <c r="L7" s="74"/>
      <c r="M7" s="74"/>
      <c r="N7" s="75"/>
      <c r="O7" s="28"/>
      <c r="P7" s="28"/>
      <c r="Q7" s="28"/>
      <c r="R7" s="28"/>
      <c r="S7" s="28"/>
      <c r="T7" s="28"/>
    </row>
    <row r="8" spans="1:20" s="29" customFormat="1" ht="51" customHeight="1">
      <c r="A8" s="54">
        <v>1</v>
      </c>
      <c r="B8" s="55" t="s">
        <v>50</v>
      </c>
      <c r="C8" s="66" t="s">
        <v>75</v>
      </c>
      <c r="D8" s="56" t="s">
        <v>49</v>
      </c>
      <c r="E8" s="66" t="s">
        <v>82</v>
      </c>
      <c r="F8" s="63" t="s">
        <v>87</v>
      </c>
      <c r="G8" s="44" t="s">
        <v>57</v>
      </c>
      <c r="H8" s="64" t="s">
        <v>67</v>
      </c>
      <c r="I8" s="65" t="s">
        <v>68</v>
      </c>
      <c r="J8" s="58">
        <v>3</v>
      </c>
      <c r="K8" s="59" t="s">
        <v>69</v>
      </c>
      <c r="L8" s="67" t="s">
        <v>88</v>
      </c>
      <c r="M8" s="60" t="s">
        <v>66</v>
      </c>
      <c r="N8" s="60"/>
      <c r="O8" s="28"/>
      <c r="P8" s="28"/>
      <c r="Q8" s="28"/>
      <c r="R8" s="28"/>
      <c r="S8" s="28"/>
      <c r="T8" s="28"/>
    </row>
    <row r="9" spans="1:20" s="29" customFormat="1" ht="36.75" customHeight="1">
      <c r="A9" s="54">
        <v>2</v>
      </c>
      <c r="B9" s="55" t="s">
        <v>48</v>
      </c>
      <c r="C9" s="66" t="s">
        <v>86</v>
      </c>
      <c r="D9" s="56" t="s">
        <v>49</v>
      </c>
      <c r="E9" s="66" t="s">
        <v>82</v>
      </c>
      <c r="F9" s="63" t="s">
        <v>89</v>
      </c>
      <c r="G9" s="44" t="s">
        <v>103</v>
      </c>
      <c r="H9" s="64" t="s">
        <v>63</v>
      </c>
      <c r="I9" s="65" t="s">
        <v>64</v>
      </c>
      <c r="J9" s="61">
        <v>3</v>
      </c>
      <c r="K9" s="57" t="s">
        <v>65</v>
      </c>
      <c r="L9" s="62" t="s">
        <v>90</v>
      </c>
      <c r="M9" s="60" t="s">
        <v>66</v>
      </c>
      <c r="N9" s="60"/>
      <c r="O9" s="28"/>
      <c r="P9" s="28"/>
      <c r="Q9" s="28"/>
      <c r="R9" s="28"/>
      <c r="S9" s="28"/>
      <c r="T9" s="28"/>
    </row>
    <row r="10" spans="1:20" s="29" customFormat="1" ht="36.75" customHeight="1">
      <c r="A10" s="54">
        <v>3</v>
      </c>
      <c r="B10" s="55" t="s">
        <v>58</v>
      </c>
      <c r="C10" s="66" t="s">
        <v>59</v>
      </c>
      <c r="D10" s="56" t="s">
        <v>49</v>
      </c>
      <c r="E10" s="66" t="s">
        <v>83</v>
      </c>
      <c r="F10" s="63" t="s">
        <v>87</v>
      </c>
      <c r="G10" s="44" t="s">
        <v>91</v>
      </c>
      <c r="H10" s="64" t="s">
        <v>67</v>
      </c>
      <c r="I10" s="65" t="s">
        <v>68</v>
      </c>
      <c r="J10" s="58">
        <v>2</v>
      </c>
      <c r="K10" s="59">
        <v>2.67</v>
      </c>
      <c r="L10" s="67" t="s">
        <v>92</v>
      </c>
      <c r="M10" s="60" t="s">
        <v>72</v>
      </c>
      <c r="N10" s="60"/>
      <c r="O10" s="28"/>
      <c r="P10" s="28"/>
      <c r="Q10" s="28"/>
      <c r="R10" s="28"/>
      <c r="S10" s="28"/>
      <c r="T10" s="28"/>
    </row>
    <row r="11" spans="1:20" s="29" customFormat="1" ht="36.75" customHeight="1">
      <c r="A11" s="54">
        <v>4</v>
      </c>
      <c r="B11" s="55" t="s">
        <v>55</v>
      </c>
      <c r="C11" s="66" t="s">
        <v>76</v>
      </c>
      <c r="D11" s="56" t="s">
        <v>49</v>
      </c>
      <c r="E11" s="66" t="s">
        <v>84</v>
      </c>
      <c r="F11" s="63" t="s">
        <v>87</v>
      </c>
      <c r="G11" s="44" t="s">
        <v>93</v>
      </c>
      <c r="H11" s="64" t="s">
        <v>67</v>
      </c>
      <c r="I11" s="65" t="s">
        <v>68</v>
      </c>
      <c r="J11" s="58">
        <v>2</v>
      </c>
      <c r="K11" s="59">
        <v>2.67</v>
      </c>
      <c r="L11" s="67" t="s">
        <v>94</v>
      </c>
      <c r="M11" s="60" t="s">
        <v>70</v>
      </c>
      <c r="N11" s="60"/>
      <c r="O11" s="28"/>
      <c r="P11" s="28"/>
      <c r="Q11" s="28"/>
      <c r="R11" s="28"/>
      <c r="S11" s="28"/>
      <c r="T11" s="28"/>
    </row>
    <row r="12" spans="1:20" s="29" customFormat="1" ht="36" customHeight="1">
      <c r="A12" s="54">
        <v>5</v>
      </c>
      <c r="B12" s="55" t="s">
        <v>51</v>
      </c>
      <c r="C12" s="66" t="s">
        <v>77</v>
      </c>
      <c r="D12" s="56" t="s">
        <v>49</v>
      </c>
      <c r="E12" s="66" t="s">
        <v>84</v>
      </c>
      <c r="F12" s="63" t="s">
        <v>95</v>
      </c>
      <c r="G12" s="44" t="s">
        <v>96</v>
      </c>
      <c r="H12" s="64" t="s">
        <v>63</v>
      </c>
      <c r="I12" s="65" t="s">
        <v>64</v>
      </c>
      <c r="J12" s="61">
        <v>2</v>
      </c>
      <c r="K12" s="57">
        <v>2.41</v>
      </c>
      <c r="L12" s="62" t="s">
        <v>97</v>
      </c>
      <c r="M12" s="60" t="s">
        <v>70</v>
      </c>
      <c r="N12" s="60"/>
      <c r="O12" s="28"/>
      <c r="P12" s="28"/>
      <c r="Q12" s="28"/>
      <c r="R12" s="28"/>
      <c r="S12" s="28"/>
      <c r="T12" s="28"/>
    </row>
    <row r="13" spans="1:20" s="29" customFormat="1" ht="31.5" customHeight="1">
      <c r="A13" s="54">
        <v>6</v>
      </c>
      <c r="B13" s="55" t="s">
        <v>52</v>
      </c>
      <c r="C13" s="66" t="s">
        <v>78</v>
      </c>
      <c r="D13" s="56" t="s">
        <v>49</v>
      </c>
      <c r="E13" s="66" t="s">
        <v>85</v>
      </c>
      <c r="F13" s="63" t="s">
        <v>98</v>
      </c>
      <c r="G13" s="44" t="s">
        <v>99</v>
      </c>
      <c r="H13" s="64" t="s">
        <v>63</v>
      </c>
      <c r="I13" s="65" t="s">
        <v>64</v>
      </c>
      <c r="J13" s="61">
        <v>2</v>
      </c>
      <c r="K13" s="57">
        <v>2.41</v>
      </c>
      <c r="L13" s="62" t="s">
        <v>100</v>
      </c>
      <c r="M13" s="60" t="s">
        <v>71</v>
      </c>
      <c r="N13" s="60"/>
      <c r="O13" s="28"/>
      <c r="P13" s="28"/>
      <c r="Q13" s="28"/>
      <c r="R13" s="28"/>
      <c r="S13" s="28"/>
      <c r="T13" s="28"/>
    </row>
    <row r="14" spans="1:20" s="29" customFormat="1" ht="38.25" customHeight="1">
      <c r="A14" s="54">
        <v>7</v>
      </c>
      <c r="B14" s="55" t="s">
        <v>53</v>
      </c>
      <c r="C14" s="66" t="s">
        <v>79</v>
      </c>
      <c r="D14" s="56" t="s">
        <v>49</v>
      </c>
      <c r="E14" s="66" t="s">
        <v>85</v>
      </c>
      <c r="F14" s="63" t="s">
        <v>98</v>
      </c>
      <c r="G14" s="44" t="s">
        <v>101</v>
      </c>
      <c r="H14" s="64" t="s">
        <v>63</v>
      </c>
      <c r="I14" s="65" t="s">
        <v>64</v>
      </c>
      <c r="J14" s="61">
        <v>2</v>
      </c>
      <c r="K14" s="57">
        <v>2.41</v>
      </c>
      <c r="L14" s="62" t="s">
        <v>100</v>
      </c>
      <c r="M14" s="60" t="s">
        <v>71</v>
      </c>
      <c r="N14" s="60"/>
      <c r="O14" s="28"/>
      <c r="P14" s="28"/>
      <c r="Q14" s="28"/>
      <c r="R14" s="28"/>
      <c r="S14" s="28"/>
      <c r="T14" s="28"/>
    </row>
    <row r="15" spans="1:20" s="29" customFormat="1" ht="36.75" customHeight="1">
      <c r="A15" s="54">
        <v>8</v>
      </c>
      <c r="B15" s="55" t="s">
        <v>54</v>
      </c>
      <c r="C15" s="66" t="s">
        <v>80</v>
      </c>
      <c r="D15" s="56" t="s">
        <v>49</v>
      </c>
      <c r="E15" s="66" t="s">
        <v>85</v>
      </c>
      <c r="F15" s="63" t="s">
        <v>95</v>
      </c>
      <c r="G15" s="44" t="s">
        <v>102</v>
      </c>
      <c r="H15" s="64" t="s">
        <v>63</v>
      </c>
      <c r="I15" s="65" t="s">
        <v>64</v>
      </c>
      <c r="J15" s="61">
        <v>2</v>
      </c>
      <c r="K15" s="57">
        <v>2.41</v>
      </c>
      <c r="L15" s="62" t="s">
        <v>100</v>
      </c>
      <c r="M15" s="60" t="s">
        <v>71</v>
      </c>
      <c r="N15" s="60"/>
      <c r="O15" s="28"/>
      <c r="P15" s="28"/>
      <c r="Q15" s="28"/>
      <c r="R15" s="28"/>
      <c r="S15" s="28"/>
      <c r="T15" s="28"/>
    </row>
    <row r="16" spans="1:14" s="42" customFormat="1" ht="25.5" customHeight="1">
      <c r="A16" s="96" t="s">
        <v>81</v>
      </c>
      <c r="B16" s="96"/>
      <c r="C16" s="96"/>
      <c r="D16" s="96"/>
      <c r="E16" s="96"/>
      <c r="F16" s="96"/>
      <c r="G16" s="96"/>
      <c r="H16" s="96"/>
      <c r="I16" s="96"/>
      <c r="J16" s="96"/>
      <c r="K16" s="96"/>
      <c r="L16" s="96"/>
      <c r="M16" s="96"/>
      <c r="N16" s="96"/>
    </row>
    <row r="17" spans="1:14" s="33" customFormat="1" ht="78.75" customHeight="1">
      <c r="A17" s="92" t="s">
        <v>73</v>
      </c>
      <c r="B17" s="92"/>
      <c r="C17" s="92"/>
      <c r="D17" s="92"/>
      <c r="E17" s="92"/>
      <c r="F17" s="92"/>
      <c r="G17" s="92"/>
      <c r="H17" s="92"/>
      <c r="I17" s="92"/>
      <c r="J17" s="92"/>
      <c r="K17" s="92"/>
      <c r="L17" s="92"/>
      <c r="M17" s="92"/>
      <c r="N17" s="92"/>
    </row>
    <row r="18" spans="1:14" s="26" customFormat="1" ht="30.75" customHeight="1">
      <c r="A18" s="93" t="s">
        <v>74</v>
      </c>
      <c r="B18" s="93"/>
      <c r="C18" s="93"/>
      <c r="D18" s="93"/>
      <c r="E18" s="93"/>
      <c r="F18" s="93"/>
      <c r="G18" s="93"/>
      <c r="H18" s="93"/>
      <c r="I18" s="93"/>
      <c r="J18" s="93"/>
      <c r="K18" s="93"/>
      <c r="L18" s="93"/>
      <c r="M18" s="93"/>
      <c r="N18" s="93"/>
    </row>
    <row r="19" spans="1:14" s="26" customFormat="1" ht="15.75" customHeight="1">
      <c r="A19" s="80" t="s">
        <v>29</v>
      </c>
      <c r="B19" s="80"/>
      <c r="C19" s="80"/>
      <c r="D19" s="80" t="s">
        <v>28</v>
      </c>
      <c r="E19" s="80"/>
      <c r="F19" s="80"/>
      <c r="G19" s="80"/>
      <c r="H19" s="80"/>
      <c r="I19" s="80"/>
      <c r="J19" s="80"/>
      <c r="K19" s="80"/>
      <c r="L19" s="80" t="s">
        <v>41</v>
      </c>
      <c r="M19" s="80"/>
      <c r="N19" s="80"/>
    </row>
    <row r="23" spans="2:17" ht="15" customHeight="1">
      <c r="B23" s="52" t="s">
        <v>60</v>
      </c>
      <c r="F23" s="88" t="s">
        <v>61</v>
      </c>
      <c r="G23" s="88"/>
      <c r="H23" s="88"/>
      <c r="I23" s="88"/>
      <c r="M23" s="88" t="s">
        <v>62</v>
      </c>
      <c r="N23" s="88"/>
      <c r="O23" s="53"/>
      <c r="P23" s="53"/>
      <c r="Q23" s="53"/>
    </row>
  </sheetData>
  <sheetProtection/>
  <mergeCells count="22">
    <mergeCell ref="A4:N4"/>
    <mergeCell ref="E5:E6"/>
    <mergeCell ref="A16:N16"/>
    <mergeCell ref="H5:L5"/>
    <mergeCell ref="M5:M6"/>
    <mergeCell ref="A19:C19"/>
    <mergeCell ref="D19:K19"/>
    <mergeCell ref="N5:N6"/>
    <mergeCell ref="A17:N17"/>
    <mergeCell ref="F23:I23"/>
    <mergeCell ref="A18:N18"/>
    <mergeCell ref="D5:D6"/>
    <mergeCell ref="A7:N7"/>
    <mergeCell ref="M1:N1"/>
    <mergeCell ref="F5:G5"/>
    <mergeCell ref="M23:N23"/>
    <mergeCell ref="L19:N19"/>
    <mergeCell ref="A1:H1"/>
    <mergeCell ref="A2:H2"/>
    <mergeCell ref="A5:A6"/>
    <mergeCell ref="B5:B6"/>
    <mergeCell ref="C5:C6"/>
  </mergeCells>
  <printOptions/>
  <pageMargins left="0.5" right="0.25" top="0.5" bottom="0.25" header="0.2" footer="0.19"/>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YlmF</dc:creator>
  <cp:keywords/>
  <dc:description/>
  <cp:lastModifiedBy>Administrator</cp:lastModifiedBy>
  <cp:lastPrinted>2023-10-20T01:08:12Z</cp:lastPrinted>
  <dcterms:created xsi:type="dcterms:W3CDTF">2009-10-04T19:16:11Z</dcterms:created>
  <dcterms:modified xsi:type="dcterms:W3CDTF">2024-04-12T08:59:37Z</dcterms:modified>
  <cp:category/>
  <cp:version/>
  <cp:contentType/>
  <cp:contentStatus/>
</cp:coreProperties>
</file>