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932" activeTab="1"/>
  </bookViews>
  <sheets>
    <sheet name="Bieu 01" sheetId="1" r:id="rId1"/>
    <sheet name="Bieu 2" sheetId="2" r:id="rId2"/>
  </sheets>
  <definedNames/>
  <calcPr fullCalcOnLoad="1"/>
</workbook>
</file>

<file path=xl/sharedStrings.xml><?xml version="1.0" encoding="utf-8"?>
<sst xmlns="http://schemas.openxmlformats.org/spreadsheetml/2006/main" count="77" uniqueCount="34">
  <si>
    <t>Hoàn thành</t>
  </si>
  <si>
    <t>Lớp 1</t>
  </si>
  <si>
    <t>Số lượng</t>
  </si>
  <si>
    <t>Tỷ lệ</t>
  </si>
  <si>
    <t>Lớp 2</t>
  </si>
  <si>
    <t xml:space="preserve">Biểu 01: XẾP LOẠI HOÀN THÀNH CHƯƠNG TRÌNH LỚP HỌC </t>
  </si>
  <si>
    <t>Tổng số</t>
  </si>
  <si>
    <t>Lớp 3</t>
  </si>
  <si>
    <t>Lớp 4</t>
  </si>
  <si>
    <t>Lớp 5</t>
  </si>
  <si>
    <t>Chưa hoàn thành</t>
  </si>
  <si>
    <t>TT</t>
  </si>
  <si>
    <t>Toán</t>
  </si>
  <si>
    <t>Tiếng việt</t>
  </si>
  <si>
    <t>Hoàn thành tốt</t>
  </si>
  <si>
    <t>HTT</t>
  </si>
  <si>
    <t>CHT</t>
  </si>
  <si>
    <t xml:space="preserve">Tỉ lệ </t>
  </si>
  <si>
    <t>Biểu số 02: KẾT QUẢ MÔN HỌC TOÁN, TIẾNG VIỆT</t>
  </si>
  <si>
    <t>Năm học</t>
  </si>
  <si>
    <t>SL</t>
  </si>
  <si>
    <t>Phụ lục 02</t>
  </si>
  <si>
    <t>Năm học 2018 - 2019</t>
  </si>
  <si>
    <t>Năm học 2019 - 2020</t>
  </si>
  <si>
    <t>Tốc độ, tăng giảm</t>
  </si>
  <si>
    <t>Tăng, giảm</t>
  </si>
  <si>
    <t>Năm học 2019-2020:</t>
  </si>
  <si>
    <t>1)1730 học sinh khuyết tật, trong đó 1385 học sinh học hòa nhập, 345 học sinh khuyết tật học tại các trường chuyên biệt</t>
  </si>
  <si>
    <t>Năm học 2020 - 2021</t>
  </si>
  <si>
    <t>Năm học 2020-2021</t>
  </si>
  <si>
    <t xml:space="preserve">Năm học 2020-2021 thống kê trên hệ thống cơ sở dữ liệu ngành </t>
  </si>
  <si>
    <t>Phụ lục 02: THỐNG KÊ CHẤT LƯỢNG GIÁO DỤC TIỂU HỌC GIAI ĐOẠN 2021-2022</t>
  </si>
  <si>
    <t>Năm học 2021 - 2022</t>
  </si>
  <si>
    <t>Năm học 2021-2022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</si>
</sst>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h:mm:ss\ AM/PM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0.00000000000000000%"/>
    <numFmt numFmtId="186" formatCode="0.0000000000000000%"/>
    <numFmt numFmtId="187" formatCode="0.000000000000000%"/>
    <numFmt numFmtId="188" formatCode="0.00000000000000%"/>
    <numFmt numFmtId="189" formatCode="0.0000000000000%"/>
    <numFmt numFmtId="190" formatCode="0.000000000000%"/>
    <numFmt numFmtId="191" formatCode="0.00000000000%"/>
    <numFmt numFmtId="192" formatCode="0.0000000000%"/>
    <numFmt numFmtId="193" formatCode="0.000000000%"/>
    <numFmt numFmtId="194" formatCode="0.00000000%"/>
    <numFmt numFmtId="195" formatCode="0.0000000%"/>
    <numFmt numFmtId="196" formatCode="0.000000%"/>
    <numFmt numFmtId="197" formatCode="0.00000%"/>
    <numFmt numFmtId="198" formatCode="0.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textRotation="90" wrapText="1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0" fontId="44" fillId="0" borderId="10" xfId="0" applyFont="1" applyBorder="1" applyAlignment="1">
      <alignment/>
    </xf>
    <xf numFmtId="10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0" fontId="5" fillId="0" borderId="10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/>
    </xf>
    <xf numFmtId="10" fontId="9" fillId="33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/>
    </xf>
    <xf numFmtId="10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198" fontId="5" fillId="0" borderId="10" xfId="0" applyNumberFormat="1" applyFont="1" applyFill="1" applyBorder="1" applyAlignment="1">
      <alignment vertical="center"/>
    </xf>
    <xf numFmtId="10" fontId="44" fillId="0" borderId="0" xfId="0" applyNumberFormat="1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1.421875" style="1" customWidth="1"/>
    <col min="2" max="2" width="6.421875" style="1" customWidth="1"/>
    <col min="3" max="3" width="7.140625" style="1" bestFit="1" customWidth="1"/>
    <col min="4" max="4" width="7.421875" style="1" customWidth="1"/>
    <col min="5" max="5" width="7.140625" style="1" bestFit="1" customWidth="1"/>
    <col min="6" max="6" width="6.00390625" style="1" bestFit="1" customWidth="1"/>
    <col min="7" max="7" width="7.00390625" style="1" bestFit="1" customWidth="1"/>
    <col min="8" max="8" width="6.00390625" style="1" customWidth="1"/>
    <col min="9" max="9" width="7.00390625" style="1" bestFit="1" customWidth="1"/>
    <col min="10" max="10" width="6.00390625" style="1" customWidth="1"/>
    <col min="11" max="11" width="7.00390625" style="1" bestFit="1" customWidth="1"/>
    <col min="12" max="12" width="5.8515625" style="1" customWidth="1"/>
    <col min="13" max="13" width="5.28125" style="1" customWidth="1"/>
    <col min="14" max="14" width="7.00390625" style="1" bestFit="1" customWidth="1"/>
    <col min="15" max="15" width="3.8515625" style="1" bestFit="1" customWidth="1"/>
    <col min="16" max="16" width="6.140625" style="1" bestFit="1" customWidth="1"/>
    <col min="17" max="17" width="4.8515625" style="1" customWidth="1"/>
    <col min="18" max="18" width="6.7109375" style="1" bestFit="1" customWidth="1"/>
    <col min="19" max="19" width="3.8515625" style="1" bestFit="1" customWidth="1"/>
    <col min="20" max="20" width="6.7109375" style="1" bestFit="1" customWidth="1"/>
    <col min="21" max="21" width="5.57421875" style="1" customWidth="1"/>
    <col min="22" max="22" width="7.28125" style="1" customWidth="1"/>
    <col min="23" max="16384" width="9.140625" style="1" customWidth="1"/>
  </cols>
  <sheetData>
    <row r="1" spans="1:22" ht="18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8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4" spans="1:22" ht="18">
      <c r="A4" s="47" t="s">
        <v>6</v>
      </c>
      <c r="B4" s="41" t="s">
        <v>0</v>
      </c>
      <c r="C4" s="50"/>
      <c r="D4" s="50"/>
      <c r="E4" s="50"/>
      <c r="F4" s="50"/>
      <c r="G4" s="50"/>
      <c r="H4" s="50"/>
      <c r="I4" s="50"/>
      <c r="J4" s="50"/>
      <c r="K4" s="42"/>
      <c r="L4" s="47" t="s">
        <v>6</v>
      </c>
      <c r="M4" s="41" t="s">
        <v>10</v>
      </c>
      <c r="N4" s="50"/>
      <c r="O4" s="50"/>
      <c r="P4" s="50"/>
      <c r="Q4" s="50"/>
      <c r="R4" s="50"/>
      <c r="S4" s="50"/>
      <c r="T4" s="50"/>
      <c r="U4" s="50"/>
      <c r="V4" s="42"/>
    </row>
    <row r="5" spans="1:22" ht="18">
      <c r="A5" s="48"/>
      <c r="B5" s="41" t="s">
        <v>1</v>
      </c>
      <c r="C5" s="42"/>
      <c r="D5" s="41" t="s">
        <v>4</v>
      </c>
      <c r="E5" s="42"/>
      <c r="F5" s="41" t="s">
        <v>7</v>
      </c>
      <c r="G5" s="42"/>
      <c r="H5" s="41" t="s">
        <v>8</v>
      </c>
      <c r="I5" s="42"/>
      <c r="J5" s="41" t="s">
        <v>9</v>
      </c>
      <c r="K5" s="42"/>
      <c r="L5" s="48"/>
      <c r="M5" s="41" t="s">
        <v>1</v>
      </c>
      <c r="N5" s="42"/>
      <c r="O5" s="41" t="s">
        <v>4</v>
      </c>
      <c r="P5" s="42"/>
      <c r="Q5" s="41" t="s">
        <v>7</v>
      </c>
      <c r="R5" s="42"/>
      <c r="S5" s="41" t="s">
        <v>8</v>
      </c>
      <c r="T5" s="42"/>
      <c r="U5" s="41" t="s">
        <v>9</v>
      </c>
      <c r="V5" s="42"/>
    </row>
    <row r="6" spans="1:22" ht="72" customHeight="1">
      <c r="A6" s="49"/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49"/>
      <c r="M6" s="2" t="s">
        <v>2</v>
      </c>
      <c r="N6" s="2" t="s">
        <v>3</v>
      </c>
      <c r="O6" s="2" t="s">
        <v>2</v>
      </c>
      <c r="P6" s="2" t="s">
        <v>3</v>
      </c>
      <c r="Q6" s="2" t="s">
        <v>2</v>
      </c>
      <c r="R6" s="2" t="s">
        <v>3</v>
      </c>
      <c r="S6" s="2" t="s">
        <v>2</v>
      </c>
      <c r="T6" s="2" t="s">
        <v>3</v>
      </c>
      <c r="U6" s="2" t="s">
        <v>2</v>
      </c>
      <c r="V6" s="2" t="s">
        <v>3</v>
      </c>
    </row>
    <row r="7" spans="1:22" ht="18">
      <c r="A7" s="54" t="s">
        <v>22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</row>
    <row r="8" spans="1:22" ht="18">
      <c r="A8" s="18">
        <f>B8+D8+F8+H8+J8</f>
        <v>185841</v>
      </c>
      <c r="B8" s="19">
        <v>49670</v>
      </c>
      <c r="C8" s="20">
        <v>0.9935</v>
      </c>
      <c r="D8" s="19">
        <v>34583</v>
      </c>
      <c r="E8" s="20">
        <v>0.9971</v>
      </c>
      <c r="F8" s="19">
        <v>34426</v>
      </c>
      <c r="G8" s="20">
        <v>0.9974</v>
      </c>
      <c r="H8" s="19">
        <v>34057</v>
      </c>
      <c r="I8" s="20">
        <v>0.9971</v>
      </c>
      <c r="J8" s="19">
        <v>33105</v>
      </c>
      <c r="K8" s="20">
        <v>0.999</v>
      </c>
      <c r="L8" s="19">
        <f>M8+O8+Q8+S8+U8</f>
        <v>364</v>
      </c>
      <c r="M8" s="19">
        <v>52</v>
      </c>
      <c r="N8" s="20">
        <v>0.0065</v>
      </c>
      <c r="O8" s="19">
        <v>98</v>
      </c>
      <c r="P8" s="20">
        <v>0.0029</v>
      </c>
      <c r="Q8" s="19">
        <v>89</v>
      </c>
      <c r="R8" s="20">
        <v>0.0026</v>
      </c>
      <c r="S8" s="19">
        <v>96</v>
      </c>
      <c r="T8" s="20">
        <v>0.0029</v>
      </c>
      <c r="U8" s="19">
        <v>29</v>
      </c>
      <c r="V8" s="20">
        <v>0.001</v>
      </c>
    </row>
    <row r="9" spans="1:22" ht="18">
      <c r="A9" s="43" t="s">
        <v>23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5"/>
    </row>
    <row r="10" spans="1:22" ht="18">
      <c r="A10" s="21">
        <f>B10+D10+F10+H10+J10</f>
        <v>191980</v>
      </c>
      <c r="B10" s="22">
        <v>38983</v>
      </c>
      <c r="C10" s="23">
        <v>0.9983</v>
      </c>
      <c r="D10" s="22">
        <v>46967</v>
      </c>
      <c r="E10" s="23">
        <f>D10/(D10+O10)</f>
        <v>0.9984693552158846</v>
      </c>
      <c r="F10" s="22">
        <v>37899</v>
      </c>
      <c r="G10" s="23">
        <f>F10/(F10+Q10)</f>
        <v>0.9985771875741049</v>
      </c>
      <c r="H10" s="22">
        <v>33635</v>
      </c>
      <c r="I10" s="23">
        <f>H10/(H10+S10)</f>
        <v>0.9989308306851593</v>
      </c>
      <c r="J10" s="22">
        <v>34496</v>
      </c>
      <c r="K10" s="20">
        <v>0.999</v>
      </c>
      <c r="L10" s="22">
        <f>M10+O10+Q10+S10+U10</f>
        <v>274</v>
      </c>
      <c r="M10" s="22">
        <v>64</v>
      </c>
      <c r="N10" s="23">
        <f>100%-C10</f>
        <v>0.0017000000000000348</v>
      </c>
      <c r="O10" s="22">
        <v>72</v>
      </c>
      <c r="P10" s="23">
        <f>100%-E10</f>
        <v>0.0015306447841153537</v>
      </c>
      <c r="Q10" s="22">
        <v>54</v>
      </c>
      <c r="R10" s="23">
        <f>100%-G10</f>
        <v>0.001422812425895148</v>
      </c>
      <c r="S10" s="22">
        <v>36</v>
      </c>
      <c r="T10" s="23">
        <f>100%-I10</f>
        <v>0.00106916931484069</v>
      </c>
      <c r="U10" s="22">
        <v>48</v>
      </c>
      <c r="V10" s="23">
        <f>100%-K10</f>
        <v>0.0010000000000000009</v>
      </c>
    </row>
    <row r="11" spans="1:22" ht="18">
      <c r="A11" s="43" t="s">
        <v>28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</row>
    <row r="12" spans="1:22" s="10" customFormat="1" ht="18">
      <c r="A12" s="21">
        <v>196750</v>
      </c>
      <c r="B12" s="22">
        <v>38853</v>
      </c>
      <c r="C12" s="23">
        <v>0.9983</v>
      </c>
      <c r="D12" s="22">
        <v>38556</v>
      </c>
      <c r="E12" s="23">
        <f>D12/(D12+O12)</f>
        <v>0.9879061186840218</v>
      </c>
      <c r="F12" s="22">
        <v>47014</v>
      </c>
      <c r="G12" s="23">
        <f>F12/(F12+Q12)</f>
        <v>0.9998086043000234</v>
      </c>
      <c r="H12" s="22">
        <v>38002</v>
      </c>
      <c r="I12" s="23">
        <f>H12/(H12+S12)</f>
        <v>0.9996580297251085</v>
      </c>
      <c r="J12" s="22">
        <v>33664</v>
      </c>
      <c r="K12" s="23">
        <v>0.999</v>
      </c>
      <c r="L12" s="22">
        <f>M12+O12+Q12+S12+U12</f>
        <v>661</v>
      </c>
      <c r="M12" s="22">
        <v>167</v>
      </c>
      <c r="N12" s="23">
        <f>100%-C12</f>
        <v>0.0017000000000000348</v>
      </c>
      <c r="O12" s="22">
        <v>472</v>
      </c>
      <c r="P12" s="23">
        <f>100%-E12</f>
        <v>0.012093881315978217</v>
      </c>
      <c r="Q12" s="22">
        <v>9</v>
      </c>
      <c r="R12" s="23">
        <f>100%-G12</f>
        <v>0.00019139569997661532</v>
      </c>
      <c r="S12" s="22">
        <v>13</v>
      </c>
      <c r="T12" s="23">
        <f>100%-I12</f>
        <v>0.0003419702748914677</v>
      </c>
      <c r="U12" s="22">
        <v>0</v>
      </c>
      <c r="V12" s="23">
        <f>100%-K12</f>
        <v>0.0010000000000000009</v>
      </c>
    </row>
    <row r="13" spans="1:22" s="10" customFormat="1" ht="18">
      <c r="A13" s="51" t="s">
        <v>32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</row>
    <row r="14" spans="1:22" s="10" customFormat="1" ht="18">
      <c r="A14" s="21">
        <v>200098</v>
      </c>
      <c r="B14" s="22">
        <v>37112</v>
      </c>
      <c r="C14" s="23">
        <v>0.999</v>
      </c>
      <c r="D14" s="22">
        <v>38119</v>
      </c>
      <c r="E14" s="23">
        <v>0.9992</v>
      </c>
      <c r="F14" s="22">
        <v>38321</v>
      </c>
      <c r="G14" s="23">
        <v>0.9992</v>
      </c>
      <c r="H14" s="22">
        <v>46776</v>
      </c>
      <c r="I14" s="23">
        <v>0.9998</v>
      </c>
      <c r="J14" s="22">
        <v>37897</v>
      </c>
      <c r="K14" s="23">
        <v>0.9997</v>
      </c>
      <c r="L14" s="22">
        <v>18</v>
      </c>
      <c r="M14" s="22">
        <v>12</v>
      </c>
      <c r="N14" s="39">
        <f>100%-C14</f>
        <v>0.0010000000000000009</v>
      </c>
      <c r="O14" s="22">
        <v>3</v>
      </c>
      <c r="P14" s="23">
        <f>100%-E14</f>
        <v>0.0008000000000000229</v>
      </c>
      <c r="Q14" s="22">
        <v>1</v>
      </c>
      <c r="R14" s="23">
        <f>100%-G14</f>
        <v>0.0008000000000000229</v>
      </c>
      <c r="S14" s="22">
        <v>1</v>
      </c>
      <c r="T14" s="23">
        <f>100%-I14</f>
        <v>0.00019999999999997797</v>
      </c>
      <c r="U14" s="22">
        <v>1</v>
      </c>
      <c r="V14" s="23">
        <f>100%-K14</f>
        <v>0.00029999999999996696</v>
      </c>
    </row>
    <row r="15" spans="1:22" ht="18">
      <c r="A15" s="43" t="s">
        <v>24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</row>
    <row r="16" spans="1:22" ht="18">
      <c r="A16" s="21">
        <f>B16+D16+F16+H16+J16</f>
        <v>10248</v>
      </c>
      <c r="B16" s="28">
        <f>B12-B8</f>
        <v>-10817</v>
      </c>
      <c r="C16" s="23">
        <f aca="true" t="shared" si="0" ref="C16:K16">C12-C8</f>
        <v>0.0047999999999999154</v>
      </c>
      <c r="D16" s="28">
        <f t="shared" si="0"/>
        <v>3973</v>
      </c>
      <c r="E16" s="23">
        <f t="shared" si="0"/>
        <v>-0.009193881315978203</v>
      </c>
      <c r="F16" s="28">
        <f t="shared" si="0"/>
        <v>12588</v>
      </c>
      <c r="G16" s="23">
        <f t="shared" si="0"/>
        <v>0.0024086043000234314</v>
      </c>
      <c r="H16" s="28">
        <f t="shared" si="0"/>
        <v>3945</v>
      </c>
      <c r="I16" s="23">
        <f t="shared" si="0"/>
        <v>0.002558029725108546</v>
      </c>
      <c r="J16" s="28">
        <f t="shared" si="0"/>
        <v>559</v>
      </c>
      <c r="K16" s="23">
        <f t="shared" si="0"/>
        <v>0</v>
      </c>
      <c r="L16" s="28">
        <f>M16+O16+Q16+S16+U16</f>
        <v>297</v>
      </c>
      <c r="M16" s="28">
        <f>M12-M8</f>
        <v>115</v>
      </c>
      <c r="N16" s="23">
        <f aca="true" t="shared" si="1" ref="N16:V16">N12-N8</f>
        <v>-0.004799999999999965</v>
      </c>
      <c r="O16" s="28">
        <f t="shared" si="1"/>
        <v>374</v>
      </c>
      <c r="P16" s="23">
        <f t="shared" si="1"/>
        <v>0.009193881315978217</v>
      </c>
      <c r="Q16" s="28">
        <f t="shared" si="1"/>
        <v>-80</v>
      </c>
      <c r="R16" s="23">
        <f t="shared" si="1"/>
        <v>-0.0024086043000233846</v>
      </c>
      <c r="S16" s="28">
        <f t="shared" si="1"/>
        <v>-83</v>
      </c>
      <c r="T16" s="23">
        <f t="shared" si="1"/>
        <v>-0.002558029725108532</v>
      </c>
      <c r="U16" s="28">
        <f t="shared" si="1"/>
        <v>-29</v>
      </c>
      <c r="V16" s="23">
        <f t="shared" si="1"/>
        <v>0</v>
      </c>
    </row>
    <row r="17" spans="1:22" ht="18">
      <c r="A17" s="32"/>
      <c r="B17" s="33"/>
      <c r="C17" s="34"/>
      <c r="D17" s="33"/>
      <c r="E17" s="34"/>
      <c r="F17" s="33"/>
      <c r="G17" s="34"/>
      <c r="H17" s="33"/>
      <c r="I17" s="34"/>
      <c r="J17" s="33"/>
      <c r="K17" s="34"/>
      <c r="L17" s="33"/>
      <c r="M17" s="33"/>
      <c r="N17" s="34"/>
      <c r="O17" s="33"/>
      <c r="P17" s="34"/>
      <c r="Q17" s="33"/>
      <c r="R17" s="34"/>
      <c r="S17" s="33"/>
      <c r="T17" s="34"/>
      <c r="U17" s="33"/>
      <c r="V17" s="34"/>
    </row>
    <row r="18" spans="1:22" ht="18">
      <c r="A18" s="32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3"/>
      <c r="N18" s="34"/>
      <c r="O18" s="33"/>
      <c r="P18" s="34"/>
      <c r="Q18" s="33"/>
      <c r="R18" s="34"/>
      <c r="S18" s="33"/>
      <c r="T18" s="34"/>
      <c r="U18" s="33"/>
      <c r="V18" s="34"/>
    </row>
    <row r="19" spans="1:22" ht="18">
      <c r="A19" s="32"/>
      <c r="B19" s="33"/>
      <c r="C19" s="34"/>
      <c r="D19" s="33"/>
      <c r="E19" s="34"/>
      <c r="F19" s="33"/>
      <c r="G19" s="34"/>
      <c r="H19" s="33"/>
      <c r="I19" s="34"/>
      <c r="J19" s="33"/>
      <c r="K19" s="34"/>
      <c r="L19" s="33"/>
      <c r="M19" s="33"/>
      <c r="N19" s="34"/>
      <c r="O19" s="33"/>
      <c r="P19" s="34"/>
      <c r="Q19" s="33"/>
      <c r="R19" s="34"/>
      <c r="S19" s="33"/>
      <c r="T19" s="34"/>
      <c r="U19" s="33"/>
      <c r="V19" s="34"/>
    </row>
    <row r="20" spans="1:22" ht="18">
      <c r="A20" s="32"/>
      <c r="B20" s="33"/>
      <c r="C20" s="34"/>
      <c r="D20" s="33"/>
      <c r="E20" s="34"/>
      <c r="F20" s="33"/>
      <c r="G20" s="34"/>
      <c r="H20" s="33"/>
      <c r="I20" s="34"/>
      <c r="J20" s="33"/>
      <c r="K20" s="34"/>
      <c r="L20" s="33"/>
      <c r="M20" s="33"/>
      <c r="N20" s="34"/>
      <c r="O20" s="33"/>
      <c r="P20" s="34"/>
      <c r="Q20" s="33"/>
      <c r="R20" s="34"/>
      <c r="S20" s="33"/>
      <c r="T20" s="34"/>
      <c r="U20" s="33"/>
      <c r="V20" s="34"/>
    </row>
    <row r="21" spans="1:22" ht="18">
      <c r="A21" s="32"/>
      <c r="B21" s="33"/>
      <c r="C21" s="34"/>
      <c r="D21" s="33"/>
      <c r="E21" s="34"/>
      <c r="F21" s="33"/>
      <c r="G21" s="34"/>
      <c r="H21" s="33"/>
      <c r="I21" s="34"/>
      <c r="J21" s="33"/>
      <c r="K21" s="34"/>
      <c r="L21" s="33"/>
      <c r="M21" s="33"/>
      <c r="N21" s="34"/>
      <c r="O21" s="33"/>
      <c r="P21" s="34"/>
      <c r="Q21" s="33"/>
      <c r="R21" s="34"/>
      <c r="S21" s="33"/>
      <c r="T21" s="34"/>
      <c r="U21" s="33"/>
      <c r="V21" s="34"/>
    </row>
    <row r="22" spans="1:22" ht="18">
      <c r="A22" s="32"/>
      <c r="B22" s="33"/>
      <c r="C22" s="34"/>
      <c r="D22" s="33"/>
      <c r="E22" s="34"/>
      <c r="F22" s="33"/>
      <c r="G22" s="34"/>
      <c r="H22" s="33"/>
      <c r="I22" s="34"/>
      <c r="J22" s="33"/>
      <c r="K22" s="34"/>
      <c r="L22" s="33"/>
      <c r="M22" s="33"/>
      <c r="N22" s="34"/>
      <c r="O22" s="33"/>
      <c r="P22" s="34"/>
      <c r="Q22" s="33"/>
      <c r="R22" s="34"/>
      <c r="S22" s="33"/>
      <c r="T22" s="34"/>
      <c r="U22" s="33"/>
      <c r="V22" s="34"/>
    </row>
    <row r="23" spans="1:22" ht="18">
      <c r="A23" s="32"/>
      <c r="B23" s="33"/>
      <c r="C23" s="34"/>
      <c r="D23" s="33"/>
      <c r="E23" s="34"/>
      <c r="F23" s="33"/>
      <c r="G23" s="34"/>
      <c r="H23" s="33"/>
      <c r="I23" s="34"/>
      <c r="J23" s="33"/>
      <c r="K23" s="34"/>
      <c r="L23" s="33"/>
      <c r="M23" s="33"/>
      <c r="N23" s="34"/>
      <c r="O23" s="33"/>
      <c r="P23" s="34"/>
      <c r="Q23" s="33"/>
      <c r="R23" s="34"/>
      <c r="S23" s="33"/>
      <c r="T23" s="34"/>
      <c r="U23" s="33"/>
      <c r="V23" s="34"/>
    </row>
    <row r="24" spans="1:22" ht="18">
      <c r="A24" s="32"/>
      <c r="B24" s="33"/>
      <c r="C24" s="34"/>
      <c r="D24" s="33"/>
      <c r="E24" s="34"/>
      <c r="F24" s="33"/>
      <c r="G24" s="34"/>
      <c r="H24" s="33"/>
      <c r="I24" s="34"/>
      <c r="J24" s="33"/>
      <c r="K24" s="34"/>
      <c r="L24" s="33"/>
      <c r="M24" s="33"/>
      <c r="N24" s="34"/>
      <c r="O24" s="33"/>
      <c r="P24" s="34"/>
      <c r="Q24" s="33"/>
      <c r="R24" s="34"/>
      <c r="S24" s="33"/>
      <c r="T24" s="34"/>
      <c r="U24" s="33"/>
      <c r="V24" s="34"/>
    </row>
    <row r="25" spans="1:22" ht="18">
      <c r="A25" s="32"/>
      <c r="B25" s="33"/>
      <c r="C25" s="34"/>
      <c r="D25" s="33"/>
      <c r="E25" s="34"/>
      <c r="F25" s="33"/>
      <c r="G25" s="34"/>
      <c r="H25" s="33"/>
      <c r="I25" s="34"/>
      <c r="J25" s="33"/>
      <c r="K25" s="34"/>
      <c r="L25" s="33"/>
      <c r="M25" s="33"/>
      <c r="N25" s="34"/>
      <c r="O25" s="33"/>
      <c r="P25" s="34"/>
      <c r="Q25" s="33"/>
      <c r="R25" s="34"/>
      <c r="S25" s="33"/>
      <c r="T25" s="34"/>
      <c r="U25" s="33"/>
      <c r="V25" s="34"/>
    </row>
    <row r="26" spans="1:22" ht="18">
      <c r="A26" s="32"/>
      <c r="B26" s="33"/>
      <c r="C26" s="34"/>
      <c r="D26" s="33"/>
      <c r="E26" s="34"/>
      <c r="F26" s="33"/>
      <c r="G26" s="34"/>
      <c r="H26" s="33"/>
      <c r="I26" s="34"/>
      <c r="J26" s="33"/>
      <c r="K26" s="34"/>
      <c r="L26" s="33"/>
      <c r="M26" s="33"/>
      <c r="N26" s="34"/>
      <c r="O26" s="33"/>
      <c r="P26" s="34"/>
      <c r="Q26" s="33"/>
      <c r="R26" s="34"/>
      <c r="S26" s="33"/>
      <c r="T26" s="34"/>
      <c r="U26" s="33"/>
      <c r="V26" s="34"/>
    </row>
    <row r="27" s="10" customFormat="1" ht="27.75" customHeight="1">
      <c r="A27" s="14"/>
    </row>
    <row r="28" s="10" customFormat="1" ht="27.75" customHeight="1">
      <c r="A28" s="14"/>
    </row>
    <row r="29" spans="2:22" ht="27.75" customHeight="1">
      <c r="B29" s="24" t="s">
        <v>26</v>
      </c>
      <c r="C29" s="25"/>
      <c r="D29" s="24"/>
      <c r="E29" s="16"/>
      <c r="F29" s="15"/>
      <c r="G29" s="16"/>
      <c r="H29" s="15"/>
      <c r="I29" s="16"/>
      <c r="J29" s="15"/>
      <c r="K29" s="16"/>
      <c r="L29" s="15"/>
      <c r="M29" s="15"/>
      <c r="N29" s="16"/>
      <c r="O29" s="15"/>
      <c r="P29" s="16"/>
      <c r="Q29" s="15"/>
      <c r="R29" s="16"/>
      <c r="S29" s="15"/>
      <c r="T29" s="16"/>
      <c r="U29" s="15"/>
      <c r="V29" s="16"/>
    </row>
    <row r="30" spans="2:22" ht="18">
      <c r="B30" s="17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</sheetData>
  <sheetProtection/>
  <mergeCells count="21">
    <mergeCell ref="S5:T5"/>
    <mergeCell ref="B5:C5"/>
    <mergeCell ref="U5:V5"/>
    <mergeCell ref="J5:K5"/>
    <mergeCell ref="A13:V13"/>
    <mergeCell ref="A11:V11"/>
    <mergeCell ref="A15:V15"/>
    <mergeCell ref="O5:P5"/>
    <mergeCell ref="Q5:R5"/>
    <mergeCell ref="A7:V7"/>
    <mergeCell ref="F5:G5"/>
    <mergeCell ref="H5:I5"/>
    <mergeCell ref="D5:E5"/>
    <mergeCell ref="M5:N5"/>
    <mergeCell ref="A9:V9"/>
    <mergeCell ref="A1:V1"/>
    <mergeCell ref="A2:V2"/>
    <mergeCell ref="A4:A6"/>
    <mergeCell ref="B4:K4"/>
    <mergeCell ref="L4:L6"/>
    <mergeCell ref="M4:V4"/>
  </mergeCells>
  <printOptions/>
  <pageMargins left="0.7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B10" sqref="B10"/>
    </sheetView>
  </sheetViews>
  <sheetFormatPr defaultColWidth="9.00390625" defaultRowHeight="15"/>
  <cols>
    <col min="1" max="1" width="5.00390625" style="3" customWidth="1"/>
    <col min="2" max="2" width="22.28125" style="3" customWidth="1"/>
    <col min="3" max="3" width="8.7109375" style="3" customWidth="1"/>
    <col min="4" max="4" width="7.7109375" style="3" customWidth="1"/>
    <col min="5" max="5" width="7.28125" style="3" customWidth="1"/>
    <col min="6" max="6" width="8.140625" style="3" bestFit="1" customWidth="1"/>
    <col min="7" max="7" width="7.28125" style="3" customWidth="1"/>
    <col min="8" max="12" width="9.00390625" style="3" customWidth="1"/>
    <col min="13" max="13" width="7.8515625" style="3" customWidth="1"/>
    <col min="14" max="14" width="8.28125" style="3" bestFit="1" customWidth="1"/>
    <col min="15" max="15" width="7.8515625" style="3" bestFit="1" customWidth="1"/>
    <col min="16" max="16384" width="9.00390625" style="3" customWidth="1"/>
  </cols>
  <sheetData>
    <row r="1" spans="1:14" ht="18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8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14" s="4" customFormat="1" ht="15">
      <c r="A4" s="60" t="s">
        <v>11</v>
      </c>
      <c r="B4" s="60" t="s">
        <v>19</v>
      </c>
      <c r="C4" s="63" t="s">
        <v>12</v>
      </c>
      <c r="D4" s="64"/>
      <c r="E4" s="64"/>
      <c r="F4" s="64"/>
      <c r="G4" s="64"/>
      <c r="H4" s="65"/>
      <c r="I4" s="63" t="s">
        <v>13</v>
      </c>
      <c r="J4" s="64"/>
      <c r="K4" s="64"/>
      <c r="L4" s="64"/>
      <c r="M4" s="64"/>
      <c r="N4" s="65"/>
    </row>
    <row r="5" spans="1:14" s="4" customFormat="1" ht="15">
      <c r="A5" s="61"/>
      <c r="B5" s="61"/>
      <c r="C5" s="57" t="s">
        <v>14</v>
      </c>
      <c r="D5" s="58"/>
      <c r="E5" s="57" t="s">
        <v>0</v>
      </c>
      <c r="F5" s="58" t="s">
        <v>15</v>
      </c>
      <c r="G5" s="57" t="s">
        <v>10</v>
      </c>
      <c r="H5" s="58" t="s">
        <v>16</v>
      </c>
      <c r="I5" s="57" t="s">
        <v>14</v>
      </c>
      <c r="J5" s="58"/>
      <c r="K5" s="57" t="s">
        <v>0</v>
      </c>
      <c r="L5" s="58" t="s">
        <v>15</v>
      </c>
      <c r="M5" s="57" t="s">
        <v>10</v>
      </c>
      <c r="N5" s="58" t="s">
        <v>16</v>
      </c>
    </row>
    <row r="6" spans="1:14" s="4" customFormat="1" ht="15">
      <c r="A6" s="62"/>
      <c r="B6" s="62"/>
      <c r="C6" s="5" t="s">
        <v>20</v>
      </c>
      <c r="D6" s="5" t="s">
        <v>17</v>
      </c>
      <c r="E6" s="5" t="s">
        <v>20</v>
      </c>
      <c r="F6" s="5" t="s">
        <v>17</v>
      </c>
      <c r="G6" s="5" t="s">
        <v>20</v>
      </c>
      <c r="H6" s="5" t="s">
        <v>17</v>
      </c>
      <c r="I6" s="5" t="s">
        <v>20</v>
      </c>
      <c r="J6" s="5" t="s">
        <v>17</v>
      </c>
      <c r="K6" s="5" t="s">
        <v>20</v>
      </c>
      <c r="L6" s="5" t="s">
        <v>17</v>
      </c>
      <c r="M6" s="5" t="s">
        <v>20</v>
      </c>
      <c r="N6" s="5" t="s">
        <v>17</v>
      </c>
    </row>
    <row r="7" spans="1:14" s="4" customFormat="1" ht="29.25" customHeight="1">
      <c r="A7" s="7">
        <v>1</v>
      </c>
      <c r="B7" s="6" t="s">
        <v>22</v>
      </c>
      <c r="C7" s="13">
        <v>127838</v>
      </c>
      <c r="D7" s="12">
        <v>0.6878</v>
      </c>
      <c r="E7" s="11">
        <v>57060</v>
      </c>
      <c r="F7" s="12">
        <v>0.307</v>
      </c>
      <c r="G7" s="11">
        <v>954</v>
      </c>
      <c r="H7" s="12">
        <v>0.0052</v>
      </c>
      <c r="I7" s="11">
        <v>118220</v>
      </c>
      <c r="J7" s="12">
        <v>0.636</v>
      </c>
      <c r="K7" s="11">
        <v>66655</v>
      </c>
      <c r="L7" s="12">
        <v>0.3586</v>
      </c>
      <c r="M7" s="11">
        <v>977</v>
      </c>
      <c r="N7" s="12">
        <v>0.0054</v>
      </c>
    </row>
    <row r="8" spans="1:14" s="4" customFormat="1" ht="29.25" customHeight="1">
      <c r="A8" s="7">
        <v>2</v>
      </c>
      <c r="B8" s="6" t="s">
        <v>23</v>
      </c>
      <c r="C8" s="13">
        <v>133272</v>
      </c>
      <c r="D8" s="12">
        <v>0.692</v>
      </c>
      <c r="E8" s="11">
        <v>57469</v>
      </c>
      <c r="F8" s="12">
        <v>0.298</v>
      </c>
      <c r="G8" s="11">
        <v>828</v>
      </c>
      <c r="H8" s="12">
        <v>0.004</v>
      </c>
      <c r="I8" s="11">
        <v>122192</v>
      </c>
      <c r="J8" s="12">
        <v>0.635</v>
      </c>
      <c r="K8" s="11">
        <v>68428</v>
      </c>
      <c r="L8" s="12">
        <v>0.355</v>
      </c>
      <c r="M8" s="11">
        <v>937</v>
      </c>
      <c r="N8" s="12">
        <v>0.005</v>
      </c>
    </row>
    <row r="9" spans="1:15" s="4" customFormat="1" ht="29.25" customHeight="1">
      <c r="A9" s="7">
        <v>3</v>
      </c>
      <c r="B9" s="6" t="s">
        <v>29</v>
      </c>
      <c r="C9" s="29">
        <v>123490</v>
      </c>
      <c r="D9" s="30">
        <f>C9/O9</f>
        <v>0.6317399578464875</v>
      </c>
      <c r="E9" s="31">
        <v>68903</v>
      </c>
      <c r="F9" s="30">
        <f>E9/O9</f>
        <v>0.3524882850068551</v>
      </c>
      <c r="G9" s="31">
        <v>1795</v>
      </c>
      <c r="H9" s="30">
        <f>G9/O9</f>
        <v>0.009182712967320797</v>
      </c>
      <c r="I9" s="31">
        <v>114799</v>
      </c>
      <c r="J9" s="30">
        <f>I9/O9</f>
        <v>0.5872792567885572</v>
      </c>
      <c r="K9" s="31">
        <v>77962</v>
      </c>
      <c r="L9" s="30">
        <f>K9/O9</f>
        <v>0.3988315701160245</v>
      </c>
      <c r="M9" s="31">
        <v>1436</v>
      </c>
      <c r="N9" s="30">
        <f>M9/O9</f>
        <v>0.0073461703738566374</v>
      </c>
      <c r="O9" s="4">
        <v>195476</v>
      </c>
    </row>
    <row r="10" spans="1:15" s="4" customFormat="1" ht="29.25" customHeight="1">
      <c r="A10" s="7">
        <v>3</v>
      </c>
      <c r="B10" s="36" t="s">
        <v>33</v>
      </c>
      <c r="C10" s="37">
        <v>143803</v>
      </c>
      <c r="D10" s="30">
        <f>C10/O10</f>
        <v>0.7190869086908691</v>
      </c>
      <c r="E10" s="38">
        <v>54387</v>
      </c>
      <c r="F10" s="30">
        <f>E10/O10</f>
        <v>0.271962196219622</v>
      </c>
      <c r="G10" s="38">
        <v>903</v>
      </c>
      <c r="H10" s="30">
        <f>G10/O10</f>
        <v>0.0045154515451545155</v>
      </c>
      <c r="I10" s="37">
        <v>138624</v>
      </c>
      <c r="J10" s="30">
        <f>I10/O10</f>
        <v>0.6931893189318932</v>
      </c>
      <c r="K10" s="38">
        <v>59419</v>
      </c>
      <c r="L10" s="30">
        <f>K10/O10</f>
        <v>0.2971247124712471</v>
      </c>
      <c r="M10" s="38">
        <v>1021</v>
      </c>
      <c r="N10" s="30">
        <f>M10/O10</f>
        <v>0.005105510551055106</v>
      </c>
      <c r="O10" s="4">
        <v>199980</v>
      </c>
    </row>
    <row r="11" spans="1:14" s="8" customFormat="1" ht="29.25" customHeight="1">
      <c r="A11" s="7">
        <v>4</v>
      </c>
      <c r="B11" s="9" t="s">
        <v>25</v>
      </c>
      <c r="C11" s="26">
        <f>C8-C7</f>
        <v>5434</v>
      </c>
      <c r="D11" s="27">
        <f aca="true" t="shared" si="0" ref="D11:N11">D8-D7</f>
        <v>0.0041999999999999815</v>
      </c>
      <c r="E11" s="26">
        <f>E8-E7</f>
        <v>409</v>
      </c>
      <c r="F11" s="27">
        <f t="shared" si="0"/>
        <v>-0.009000000000000008</v>
      </c>
      <c r="G11" s="26">
        <f t="shared" si="0"/>
        <v>-126</v>
      </c>
      <c r="H11" s="27">
        <f t="shared" si="0"/>
        <v>-0.0011999999999999997</v>
      </c>
      <c r="I11" s="26">
        <f t="shared" si="0"/>
        <v>3972</v>
      </c>
      <c r="J11" s="27">
        <f t="shared" si="0"/>
        <v>-0.0010000000000000009</v>
      </c>
      <c r="K11" s="26">
        <f t="shared" si="0"/>
        <v>1773</v>
      </c>
      <c r="L11" s="27">
        <f t="shared" si="0"/>
        <v>-0.003599999999999992</v>
      </c>
      <c r="M11" s="26">
        <f t="shared" si="0"/>
        <v>-40</v>
      </c>
      <c r="N11" s="27">
        <f t="shared" si="0"/>
        <v>-0.0004000000000000002</v>
      </c>
    </row>
    <row r="12" ht="19.5" customHeight="1">
      <c r="B12" s="35" t="s">
        <v>30</v>
      </c>
    </row>
    <row r="13" ht="13.5">
      <c r="J13" s="40"/>
    </row>
  </sheetData>
  <sheetProtection/>
  <mergeCells count="12">
    <mergeCell ref="A1:N1"/>
    <mergeCell ref="C5:D5"/>
    <mergeCell ref="E5:F5"/>
    <mergeCell ref="G5:H5"/>
    <mergeCell ref="I5:J5"/>
    <mergeCell ref="K5:L5"/>
    <mergeCell ref="M5:N5"/>
    <mergeCell ref="A2:N2"/>
    <mergeCell ref="A4:A6"/>
    <mergeCell ref="B4:B6"/>
    <mergeCell ref="C4:H4"/>
    <mergeCell ref="I4:N4"/>
  </mergeCells>
  <printOptions/>
  <pageMargins left="0.7" right="0.2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2021-08-23T03:10:17Z</cp:lastPrinted>
  <dcterms:created xsi:type="dcterms:W3CDTF">2017-05-19T08:59:08Z</dcterms:created>
  <dcterms:modified xsi:type="dcterms:W3CDTF">2022-08-19T08:05:59Z</dcterms:modified>
  <cp:category/>
  <cp:version/>
  <cp:contentType/>
  <cp:contentStatus/>
</cp:coreProperties>
</file>