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360" windowHeight="7368" activeTab="1"/>
  </bookViews>
  <sheets>
    <sheet name="Bieu 1" sheetId="1" r:id="rId1"/>
    <sheet name="Bieu 2" sheetId="2" r:id="rId2"/>
  </sheets>
  <definedNames>
    <definedName name="_xlnm.Print_Titles" localSheetId="0">'Bieu 1'!$4:$5</definedName>
  </definedNames>
  <calcPr fullCalcOnLoad="1"/>
</workbook>
</file>

<file path=xl/sharedStrings.xml><?xml version="1.0" encoding="utf-8"?>
<sst xmlns="http://schemas.openxmlformats.org/spreadsheetml/2006/main" count="66" uniqueCount="29">
  <si>
    <t>TT</t>
  </si>
  <si>
    <t>Giáo viên</t>
  </si>
  <si>
    <t>Tổng số</t>
  </si>
  <si>
    <t>THCS</t>
  </si>
  <si>
    <t>THPT</t>
  </si>
  <si>
    <t>Phụ lục 01: CƠ CẤU MẠNG LƯỚI TRƯỜNG LỚP HỌC VÀ ĐỘI NGŨ NHÀ GIÁO, CBQLGD</t>
  </si>
  <si>
    <t>Cấp học</t>
  </si>
  <si>
    <t>Trong đó</t>
  </si>
  <si>
    <t>Công lập</t>
  </si>
  <si>
    <t>Ngoài công lập</t>
  </si>
  <si>
    <t>Lớp</t>
  </si>
  <si>
    <t>Học sinh</t>
  </si>
  <si>
    <t>Tỷ lệ HS ngoài công lập</t>
  </si>
  <si>
    <t>Trường</t>
  </si>
  <si>
    <t>Mầm non</t>
  </si>
  <si>
    <t>Tiểu học</t>
  </si>
  <si>
    <t>Tổng cộng giáo dục mầm non, giáo dục phổ thông</t>
  </si>
  <si>
    <t>Cán bộ quản lý</t>
  </si>
  <si>
    <t>Nhân viên</t>
  </si>
  <si>
    <t>Năm học</t>
  </si>
  <si>
    <t>TTGDNN&amp;GDTX</t>
  </si>
  <si>
    <t>Phụ lục 01</t>
  </si>
  <si>
    <t>Tốc độ tăng, giảm</t>
  </si>
  <si>
    <t xml:space="preserve">Tốc độ tăng, giảm </t>
  </si>
  <si>
    <t>Tốc độ tăng, giảm (%)</t>
  </si>
  <si>
    <t>Năm học 2020 - 2021</t>
  </si>
  <si>
    <t>Năm học 2021 - 2022</t>
  </si>
  <si>
    <r>
      <t xml:space="preserve">Biểu 1: MẠNG LƯỚI TRƯỜNG, LỚP, HỌC SINH GIÁO DỤC MẦM NON, GIÁO DỤC PHỔ THÔNG GIAI ĐOẠN 2021-2022
</t>
    </r>
    <r>
      <rPr>
        <i/>
        <sz val="13"/>
        <rFont val="Times New Roman"/>
        <family val="1"/>
      </rPr>
      <t>(Số liệu báo cáo đến 10/8/2022)</t>
    </r>
  </si>
  <si>
    <r>
      <t xml:space="preserve">Biểu 2: THỐNG KÊ TÌNH HÌNH ĐỘI NGŨ CÁN BỘ QUẢN LÝ, GIÁO VIÊN, NHÂN VIÊN GDMN, PT  GIAI ĐOẠN 2021-2022
</t>
    </r>
    <r>
      <rPr>
        <i/>
        <sz val="13"/>
        <rFont val="Times New Roman"/>
        <family val="1"/>
      </rPr>
      <t>(Số liệu báo cáo đến 10/8/2022)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</si>
</sst>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[$-409]dddd\,\ mmmm\ dd\,\ yyyy"/>
    <numFmt numFmtId="174" formatCode="[$-409]h:mm:ss\ AM/PM"/>
    <numFmt numFmtId="175" formatCode="0.000"/>
    <numFmt numFmtId="176" formatCode="0.0"/>
    <numFmt numFmtId="177" formatCode="0.00000"/>
    <numFmt numFmtId="178" formatCode="0.0000"/>
    <numFmt numFmtId="179" formatCode="0.0000000"/>
    <numFmt numFmtId="180" formatCode="0.00000000"/>
    <numFmt numFmtId="181" formatCode="0.000000"/>
    <numFmt numFmtId="182" formatCode="0.000%"/>
    <numFmt numFmtId="183" formatCode="0.0000%"/>
    <numFmt numFmtId="184" formatCode="0.00000%"/>
    <numFmt numFmtId="185" formatCode="0.000000000000000%"/>
    <numFmt numFmtId="186" formatCode="0.00000000000000%"/>
    <numFmt numFmtId="187" formatCode="0.0000000000000%"/>
    <numFmt numFmtId="188" formatCode="0.0000000000000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i/>
      <sz val="12"/>
      <name val="Times New Roman"/>
      <family val="1"/>
    </font>
    <font>
      <i/>
      <sz val="13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10" fontId="48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/>
    </xf>
    <xf numFmtId="172" fontId="48" fillId="0" borderId="10" xfId="57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72" fontId="2" fillId="0" borderId="10" xfId="57" applyNumberFormat="1" applyFont="1" applyFill="1" applyBorder="1" applyAlignment="1">
      <alignment/>
    </xf>
    <xf numFmtId="10" fontId="2" fillId="0" borderId="10" xfId="57" applyNumberFormat="1" applyFont="1" applyFill="1" applyBorder="1" applyAlignment="1">
      <alignment/>
    </xf>
    <xf numFmtId="172" fontId="2" fillId="0" borderId="10" xfId="0" applyNumberFormat="1" applyFont="1" applyBorder="1" applyAlignment="1" quotePrefix="1">
      <alignment horizontal="right"/>
    </xf>
    <xf numFmtId="0" fontId="48" fillId="0" borderId="10" xfId="0" applyFont="1" applyFill="1" applyBorder="1" applyAlignment="1">
      <alignment horizontal="right" vertical="center"/>
    </xf>
    <xf numFmtId="0" fontId="48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right" vertical="center" wrapText="1"/>
    </xf>
    <xf numFmtId="1" fontId="2" fillId="0" borderId="11" xfId="0" applyNumberFormat="1" applyFont="1" applyFill="1" applyBorder="1" applyAlignment="1">
      <alignment/>
    </xf>
    <xf numFmtId="0" fontId="48" fillId="0" borderId="10" xfId="0" applyNumberFormat="1" applyFont="1" applyFill="1" applyBorder="1" applyAlignment="1">
      <alignment horizontal="right" vertical="center"/>
    </xf>
    <xf numFmtId="0" fontId="49" fillId="34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right" vertical="center" wrapText="1"/>
    </xf>
    <xf numFmtId="0" fontId="50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vertical="center" wrapText="1"/>
    </xf>
    <xf numFmtId="0" fontId="50" fillId="35" borderId="0" xfId="0" applyFont="1" applyFill="1" applyBorder="1" applyAlignment="1">
      <alignment horizontal="right" vertical="center" wrapText="1"/>
    </xf>
    <xf numFmtId="1" fontId="50" fillId="35" borderId="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 wrapText="1"/>
    </xf>
    <xf numFmtId="0" fontId="51" fillId="34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8" fillId="0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2" fillId="33" borderId="0" xfId="0" applyNumberFormat="1" applyFont="1" applyFill="1" applyBorder="1" applyAlignment="1">
      <alignment horizontal="right" vertical="center"/>
    </xf>
    <xf numFmtId="0" fontId="52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7109375" style="1" customWidth="1"/>
    <col min="2" max="2" width="22.00390625" style="1" customWidth="1"/>
    <col min="3" max="3" width="10.7109375" style="1" customWidth="1"/>
    <col min="4" max="5" width="10.421875" style="1" customWidth="1"/>
    <col min="6" max="6" width="10.7109375" style="1" customWidth="1"/>
    <col min="7" max="7" width="9.7109375" style="1" bestFit="1" customWidth="1"/>
    <col min="8" max="8" width="10.57421875" style="1" customWidth="1"/>
    <col min="9" max="9" width="12.00390625" style="1" customWidth="1"/>
    <col min="10" max="10" width="11.00390625" style="1" bestFit="1" customWidth="1"/>
    <col min="11" max="11" width="8.8515625" style="1" customWidth="1"/>
    <col min="12" max="12" width="10.140625" style="1" customWidth="1"/>
    <col min="13" max="16384" width="9.140625" style="1" customWidth="1"/>
  </cols>
  <sheetData>
    <row r="1" spans="1:12" ht="17.2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6.75" customHeight="1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2.75" customHeight="1"/>
    <row r="4" spans="1:12" ht="23.25" customHeight="1">
      <c r="A4" s="54" t="s">
        <v>0</v>
      </c>
      <c r="B4" s="54" t="s">
        <v>6</v>
      </c>
      <c r="C4" s="54" t="s">
        <v>13</v>
      </c>
      <c r="D4" s="54" t="s">
        <v>7</v>
      </c>
      <c r="E4" s="54"/>
      <c r="F4" s="54" t="s">
        <v>10</v>
      </c>
      <c r="G4" s="54" t="s">
        <v>7</v>
      </c>
      <c r="H4" s="54"/>
      <c r="I4" s="54" t="s">
        <v>11</v>
      </c>
      <c r="J4" s="54" t="s">
        <v>7</v>
      </c>
      <c r="K4" s="54"/>
      <c r="L4" s="54" t="s">
        <v>12</v>
      </c>
    </row>
    <row r="5" spans="1:12" ht="32.25" customHeight="1">
      <c r="A5" s="54"/>
      <c r="B5" s="54"/>
      <c r="C5" s="54"/>
      <c r="D5" s="4" t="s">
        <v>8</v>
      </c>
      <c r="E5" s="4" t="s">
        <v>9</v>
      </c>
      <c r="F5" s="54"/>
      <c r="G5" s="4" t="s">
        <v>8</v>
      </c>
      <c r="H5" s="4" t="s">
        <v>9</v>
      </c>
      <c r="I5" s="54"/>
      <c r="J5" s="4" t="s">
        <v>8</v>
      </c>
      <c r="K5" s="4" t="s">
        <v>9</v>
      </c>
      <c r="L5" s="54"/>
    </row>
    <row r="6" spans="1:12" ht="18.75" customHeight="1">
      <c r="A6" s="3">
        <v>1</v>
      </c>
      <c r="B6" s="51" t="s">
        <v>14</v>
      </c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18.75" customHeight="1">
      <c r="A7" s="3"/>
      <c r="B7" s="8" t="s">
        <v>25</v>
      </c>
      <c r="C7" s="19">
        <v>335</v>
      </c>
      <c r="D7" s="8">
        <v>240</v>
      </c>
      <c r="E7" s="8">
        <v>95</v>
      </c>
      <c r="F7" s="8">
        <v>4346</v>
      </c>
      <c r="G7" s="8">
        <v>3028</v>
      </c>
      <c r="H7" s="8">
        <v>1318</v>
      </c>
      <c r="I7" s="8">
        <v>121413</v>
      </c>
      <c r="J7" s="8">
        <v>92496</v>
      </c>
      <c r="K7" s="8">
        <v>28917</v>
      </c>
      <c r="L7" s="11">
        <f>K7/I7</f>
        <v>0.2381705418694868</v>
      </c>
    </row>
    <row r="8" spans="1:12" ht="18.75" customHeight="1">
      <c r="A8" s="3"/>
      <c r="B8" s="8" t="s">
        <v>26</v>
      </c>
      <c r="C8" s="8">
        <v>330</v>
      </c>
      <c r="D8" s="8">
        <v>238</v>
      </c>
      <c r="E8" s="8">
        <v>92</v>
      </c>
      <c r="F8" s="8">
        <v>4313</v>
      </c>
      <c r="G8" s="8">
        <v>3056</v>
      </c>
      <c r="H8" s="8">
        <v>1239</v>
      </c>
      <c r="I8" s="8">
        <v>115222</v>
      </c>
      <c r="J8" s="8">
        <v>90517</v>
      </c>
      <c r="K8" s="8">
        <v>25907</v>
      </c>
      <c r="L8" s="11">
        <f>K8/I8</f>
        <v>0.22484421377861866</v>
      </c>
    </row>
    <row r="9" spans="1:12" ht="15.75" customHeight="1">
      <c r="A9" s="3"/>
      <c r="B9" s="12" t="s">
        <v>22</v>
      </c>
      <c r="C9" s="13">
        <f>C8-C7</f>
        <v>-5</v>
      </c>
      <c r="D9" s="13">
        <f aca="true" t="shared" si="0" ref="D9:K9">D8-D7</f>
        <v>-2</v>
      </c>
      <c r="E9" s="13">
        <f t="shared" si="0"/>
        <v>-3</v>
      </c>
      <c r="F9" s="20">
        <f>F8-F7</f>
        <v>-33</v>
      </c>
      <c r="G9" s="13">
        <f t="shared" si="0"/>
        <v>28</v>
      </c>
      <c r="H9" s="13">
        <f t="shared" si="0"/>
        <v>-79</v>
      </c>
      <c r="I9" s="13">
        <f t="shared" si="0"/>
        <v>-6191</v>
      </c>
      <c r="J9" s="13">
        <f t="shared" si="0"/>
        <v>-1979</v>
      </c>
      <c r="K9" s="13">
        <f t="shared" si="0"/>
        <v>-3010</v>
      </c>
      <c r="L9" s="15">
        <f>L8-L7</f>
        <v>-0.013326328090868145</v>
      </c>
    </row>
    <row r="10" spans="1:12" ht="18.75" customHeight="1">
      <c r="A10" s="3">
        <v>2</v>
      </c>
      <c r="B10" s="51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3"/>
    </row>
    <row r="11" spans="1:12" ht="18.75" customHeight="1">
      <c r="A11" s="3"/>
      <c r="B11" s="8" t="s">
        <v>25</v>
      </c>
      <c r="C11" s="19">
        <v>219</v>
      </c>
      <c r="D11" s="10">
        <v>218</v>
      </c>
      <c r="E11" s="10">
        <v>1</v>
      </c>
      <c r="F11" s="19">
        <v>5313</v>
      </c>
      <c r="G11" s="10">
        <v>5203</v>
      </c>
      <c r="H11" s="10">
        <v>110</v>
      </c>
      <c r="I11" s="19">
        <v>195908</v>
      </c>
      <c r="J11" s="10">
        <v>193708</v>
      </c>
      <c r="K11" s="10">
        <v>2200</v>
      </c>
      <c r="L11" s="9">
        <f>K11/I11</f>
        <v>0.011229760908181391</v>
      </c>
    </row>
    <row r="12" spans="1:12" ht="18.75" customHeight="1">
      <c r="A12" s="3"/>
      <c r="B12" s="8" t="s">
        <v>26</v>
      </c>
      <c r="C12" s="19">
        <v>219</v>
      </c>
      <c r="D12" s="10">
        <v>218</v>
      </c>
      <c r="E12" s="10">
        <v>1</v>
      </c>
      <c r="F12" s="24">
        <v>5391</v>
      </c>
      <c r="G12" s="21">
        <v>5273</v>
      </c>
      <c r="H12" s="21">
        <v>118</v>
      </c>
      <c r="I12" s="24">
        <v>200127</v>
      </c>
      <c r="J12" s="21">
        <v>197332</v>
      </c>
      <c r="K12" s="21">
        <v>2795</v>
      </c>
      <c r="L12" s="9">
        <f>K12/I12</f>
        <v>0.013966131506493376</v>
      </c>
    </row>
    <row r="13" spans="1:12" ht="15.75" customHeight="1">
      <c r="A13" s="3"/>
      <c r="B13" s="12" t="s">
        <v>22</v>
      </c>
      <c r="C13" s="14">
        <f aca="true" t="shared" si="1" ref="C13:K13">C12-C11</f>
        <v>0</v>
      </c>
      <c r="D13" s="14">
        <f t="shared" si="1"/>
        <v>0</v>
      </c>
      <c r="E13" s="14">
        <f t="shared" si="1"/>
        <v>0</v>
      </c>
      <c r="F13" s="14">
        <f t="shared" si="1"/>
        <v>78</v>
      </c>
      <c r="G13" s="14">
        <f t="shared" si="1"/>
        <v>70</v>
      </c>
      <c r="H13" s="22">
        <f t="shared" si="1"/>
        <v>8</v>
      </c>
      <c r="I13" s="22">
        <f t="shared" si="1"/>
        <v>4219</v>
      </c>
      <c r="J13" s="22">
        <f t="shared" si="1"/>
        <v>3624</v>
      </c>
      <c r="K13" s="22">
        <f t="shared" si="1"/>
        <v>595</v>
      </c>
      <c r="L13" s="16">
        <f>L12-L11</f>
        <v>0.002736370598311985</v>
      </c>
    </row>
    <row r="14" spans="1:12" ht="18.75" customHeight="1">
      <c r="A14" s="3">
        <v>3</v>
      </c>
      <c r="B14" s="51" t="s">
        <v>3</v>
      </c>
      <c r="C14" s="52"/>
      <c r="D14" s="52"/>
      <c r="E14" s="52"/>
      <c r="F14" s="52"/>
      <c r="G14" s="52"/>
      <c r="H14" s="52"/>
      <c r="I14" s="52"/>
      <c r="J14" s="52"/>
      <c r="K14" s="52"/>
      <c r="L14" s="53"/>
    </row>
    <row r="15" spans="1:12" ht="18.75" customHeight="1">
      <c r="A15" s="3"/>
      <c r="B15" s="8" t="s">
        <v>25</v>
      </c>
      <c r="C15" s="10">
        <v>194</v>
      </c>
      <c r="D15" s="10">
        <v>192</v>
      </c>
      <c r="E15" s="10">
        <v>2</v>
      </c>
      <c r="F15" s="19">
        <v>3052</v>
      </c>
      <c r="G15" s="19">
        <v>3011</v>
      </c>
      <c r="H15" s="19">
        <v>41</v>
      </c>
      <c r="I15" s="19">
        <v>126740</v>
      </c>
      <c r="J15" s="19">
        <v>125782</v>
      </c>
      <c r="K15" s="19">
        <v>958</v>
      </c>
      <c r="L15" s="9">
        <f>K15/I15</f>
        <v>0.00755878175792962</v>
      </c>
    </row>
    <row r="16" spans="1:12" ht="18.75" customHeight="1">
      <c r="A16" s="3"/>
      <c r="B16" s="8" t="s">
        <v>26</v>
      </c>
      <c r="C16" s="10">
        <v>194</v>
      </c>
      <c r="D16" s="10">
        <v>192</v>
      </c>
      <c r="E16" s="10">
        <v>2</v>
      </c>
      <c r="F16" s="19">
        <v>3163</v>
      </c>
      <c r="G16" s="19">
        <v>3111</v>
      </c>
      <c r="H16" s="19">
        <v>52</v>
      </c>
      <c r="I16" s="19">
        <v>131973</v>
      </c>
      <c r="J16" s="19">
        <v>130721</v>
      </c>
      <c r="K16" s="19">
        <v>1252</v>
      </c>
      <c r="L16" s="9">
        <f>K16/I16</f>
        <v>0.009486788964409387</v>
      </c>
    </row>
    <row r="17" spans="1:12" ht="15.75" customHeight="1">
      <c r="A17" s="3"/>
      <c r="B17" s="12" t="s">
        <v>22</v>
      </c>
      <c r="C17" s="14">
        <f>C16-C15</f>
        <v>0</v>
      </c>
      <c r="D17" s="14">
        <f aca="true" t="shared" si="2" ref="D17:K17">D16-D15</f>
        <v>0</v>
      </c>
      <c r="E17" s="14">
        <f t="shared" si="2"/>
        <v>0</v>
      </c>
      <c r="F17" s="14">
        <f t="shared" si="2"/>
        <v>111</v>
      </c>
      <c r="G17" s="14">
        <f t="shared" si="2"/>
        <v>100</v>
      </c>
      <c r="H17" s="14">
        <f t="shared" si="2"/>
        <v>11</v>
      </c>
      <c r="I17" s="14">
        <f t="shared" si="2"/>
        <v>5233</v>
      </c>
      <c r="J17" s="14">
        <f t="shared" si="2"/>
        <v>4939</v>
      </c>
      <c r="K17" s="14">
        <f t="shared" si="2"/>
        <v>294</v>
      </c>
      <c r="L17" s="16">
        <f>L16-L15</f>
        <v>0.0019280072064797671</v>
      </c>
    </row>
    <row r="18" spans="1:12" ht="18.75" customHeight="1">
      <c r="A18" s="3">
        <v>4</v>
      </c>
      <c r="B18" s="51" t="s">
        <v>4</v>
      </c>
      <c r="C18" s="52"/>
      <c r="D18" s="52"/>
      <c r="E18" s="52"/>
      <c r="F18" s="52"/>
      <c r="G18" s="52"/>
      <c r="H18" s="52"/>
      <c r="I18" s="52"/>
      <c r="J18" s="52"/>
      <c r="K18" s="52"/>
      <c r="L18" s="53"/>
    </row>
    <row r="19" spans="1:12" ht="18.75" customHeight="1">
      <c r="A19" s="2"/>
      <c r="B19" s="8" t="s">
        <v>25</v>
      </c>
      <c r="C19" s="10">
        <v>65</v>
      </c>
      <c r="D19" s="10">
        <v>40</v>
      </c>
      <c r="E19" s="10">
        <v>25</v>
      </c>
      <c r="F19" s="19">
        <v>1432</v>
      </c>
      <c r="G19" s="19">
        <v>1102</v>
      </c>
      <c r="H19" s="19">
        <v>330</v>
      </c>
      <c r="I19" s="19">
        <v>61199</v>
      </c>
      <c r="J19" s="10">
        <v>48261</v>
      </c>
      <c r="K19" s="10">
        <v>12938</v>
      </c>
      <c r="L19" s="11">
        <f>K19/I19</f>
        <v>0.21140868314841746</v>
      </c>
    </row>
    <row r="20" spans="1:12" ht="18.75" customHeight="1">
      <c r="A20" s="2"/>
      <c r="B20" s="8" t="s">
        <v>26</v>
      </c>
      <c r="C20" s="10">
        <v>65</v>
      </c>
      <c r="D20" s="10">
        <v>40</v>
      </c>
      <c r="E20" s="10">
        <v>25</v>
      </c>
      <c r="F20" s="25">
        <v>1486</v>
      </c>
      <c r="G20" s="26">
        <v>1141</v>
      </c>
      <c r="H20" s="26">
        <v>345</v>
      </c>
      <c r="I20" s="19">
        <v>63144</v>
      </c>
      <c r="J20" s="10">
        <v>50032</v>
      </c>
      <c r="K20" s="10">
        <v>13112</v>
      </c>
      <c r="L20" s="11">
        <f>K20/I20</f>
        <v>0.2076523501837071</v>
      </c>
    </row>
    <row r="21" spans="1:12" ht="15.75" customHeight="1">
      <c r="A21" s="2"/>
      <c r="B21" s="12" t="s">
        <v>22</v>
      </c>
      <c r="C21" s="14">
        <f>C20-C19</f>
        <v>0</v>
      </c>
      <c r="D21" s="14">
        <f aca="true" t="shared" si="3" ref="D21:I21">D20-D19</f>
        <v>0</v>
      </c>
      <c r="E21" s="14">
        <f t="shared" si="3"/>
        <v>0</v>
      </c>
      <c r="F21" s="14">
        <f t="shared" si="3"/>
        <v>54</v>
      </c>
      <c r="G21" s="14">
        <f t="shared" si="3"/>
        <v>39</v>
      </c>
      <c r="H21" s="14">
        <f t="shared" si="3"/>
        <v>15</v>
      </c>
      <c r="I21" s="14">
        <f t="shared" si="3"/>
        <v>1945</v>
      </c>
      <c r="J21" s="14">
        <f>J20-J19</f>
        <v>1771</v>
      </c>
      <c r="K21" s="14">
        <f>K20-K19</f>
        <v>174</v>
      </c>
      <c r="L21" s="15">
        <f>L20-L19</f>
        <v>-0.0037563329647103683</v>
      </c>
    </row>
    <row r="22" spans="1:12" ht="18.75" customHeight="1">
      <c r="A22" s="3">
        <v>5</v>
      </c>
      <c r="B22" s="51" t="s">
        <v>16</v>
      </c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18.75" customHeight="1">
      <c r="A23" s="2"/>
      <c r="B23" s="8" t="s">
        <v>25</v>
      </c>
      <c r="C23" s="10">
        <f>C19+C15+C11+C7</f>
        <v>813</v>
      </c>
      <c r="D23" s="10">
        <f aca="true" t="shared" si="4" ref="D23:K23">D19+D15+D11+D7</f>
        <v>690</v>
      </c>
      <c r="E23" s="10">
        <f t="shared" si="4"/>
        <v>123</v>
      </c>
      <c r="F23" s="10">
        <f t="shared" si="4"/>
        <v>14143</v>
      </c>
      <c r="G23" s="10">
        <f t="shared" si="4"/>
        <v>12344</v>
      </c>
      <c r="H23" s="10">
        <f t="shared" si="4"/>
        <v>1799</v>
      </c>
      <c r="I23" s="10">
        <f t="shared" si="4"/>
        <v>505260</v>
      </c>
      <c r="J23" s="10">
        <f t="shared" si="4"/>
        <v>460247</v>
      </c>
      <c r="K23" s="10">
        <f t="shared" si="4"/>
        <v>45013</v>
      </c>
      <c r="L23" s="11">
        <f>K23/I23</f>
        <v>0.08908878597157899</v>
      </c>
    </row>
    <row r="24" spans="1:12" ht="18.75" customHeight="1">
      <c r="A24" s="2"/>
      <c r="B24" s="8" t="s">
        <v>26</v>
      </c>
      <c r="C24" s="10">
        <f>C20+C16+C12+C8</f>
        <v>808</v>
      </c>
      <c r="D24" s="10">
        <f aca="true" t="shared" si="5" ref="D24:K24">D20+D16+D12+D8</f>
        <v>688</v>
      </c>
      <c r="E24" s="10">
        <f t="shared" si="5"/>
        <v>120</v>
      </c>
      <c r="F24" s="10">
        <f t="shared" si="5"/>
        <v>14353</v>
      </c>
      <c r="G24" s="10">
        <f t="shared" si="5"/>
        <v>12581</v>
      </c>
      <c r="H24" s="10">
        <f t="shared" si="5"/>
        <v>1754</v>
      </c>
      <c r="I24" s="10">
        <f t="shared" si="5"/>
        <v>510466</v>
      </c>
      <c r="J24" s="10">
        <f t="shared" si="5"/>
        <v>468602</v>
      </c>
      <c r="K24" s="10">
        <f t="shared" si="5"/>
        <v>43066</v>
      </c>
      <c r="L24" s="11">
        <f>K24/I24</f>
        <v>0.08436604984465175</v>
      </c>
    </row>
    <row r="25" spans="1:12" ht="15.75" customHeight="1">
      <c r="A25" s="2"/>
      <c r="B25" s="12" t="s">
        <v>23</v>
      </c>
      <c r="C25" s="7">
        <f aca="true" t="shared" si="6" ref="C25:K25">C24-C23</f>
        <v>-5</v>
      </c>
      <c r="D25" s="7">
        <f t="shared" si="6"/>
        <v>-2</v>
      </c>
      <c r="E25" s="7">
        <f t="shared" si="6"/>
        <v>-3</v>
      </c>
      <c r="F25" s="7">
        <f t="shared" si="6"/>
        <v>210</v>
      </c>
      <c r="G25" s="7">
        <f t="shared" si="6"/>
        <v>237</v>
      </c>
      <c r="H25" s="7">
        <f t="shared" si="6"/>
        <v>-45</v>
      </c>
      <c r="I25" s="7">
        <f t="shared" si="6"/>
        <v>5206</v>
      </c>
      <c r="J25" s="7">
        <f t="shared" si="6"/>
        <v>8355</v>
      </c>
      <c r="K25" s="7">
        <f t="shared" si="6"/>
        <v>-1947</v>
      </c>
      <c r="L25" s="17">
        <f>L24-L23</f>
        <v>-0.004722736126927238</v>
      </c>
    </row>
    <row r="26" spans="1:12" ht="18.75" customHeight="1">
      <c r="A26" s="3">
        <v>6</v>
      </c>
      <c r="B26" s="51" t="s">
        <v>20</v>
      </c>
      <c r="C26" s="52"/>
      <c r="D26" s="52"/>
      <c r="E26" s="52"/>
      <c r="F26" s="52"/>
      <c r="G26" s="52"/>
      <c r="H26" s="52"/>
      <c r="I26" s="52"/>
      <c r="J26" s="52"/>
      <c r="K26" s="52"/>
      <c r="L26" s="53"/>
    </row>
    <row r="27" spans="1:12" ht="18.75" customHeight="1">
      <c r="A27" s="2"/>
      <c r="B27" s="8" t="s">
        <v>25</v>
      </c>
      <c r="C27" s="23">
        <v>17</v>
      </c>
      <c r="D27" s="18">
        <v>17</v>
      </c>
      <c r="E27" s="18">
        <v>0</v>
      </c>
      <c r="F27" s="18">
        <v>211</v>
      </c>
      <c r="G27" s="18">
        <v>211</v>
      </c>
      <c r="H27" s="18">
        <v>0</v>
      </c>
      <c r="I27" s="23">
        <v>6680</v>
      </c>
      <c r="J27" s="18">
        <v>6680</v>
      </c>
      <c r="K27" s="18">
        <v>0</v>
      </c>
      <c r="L27" s="18">
        <v>0</v>
      </c>
    </row>
    <row r="28" spans="1:12" ht="18.75" customHeight="1">
      <c r="A28" s="2"/>
      <c r="B28" s="8" t="s">
        <v>26</v>
      </c>
      <c r="C28" s="23">
        <v>16</v>
      </c>
      <c r="D28" s="18">
        <v>16</v>
      </c>
      <c r="E28" s="18">
        <v>0</v>
      </c>
      <c r="F28" s="18">
        <v>252</v>
      </c>
      <c r="G28" s="18">
        <v>252</v>
      </c>
      <c r="H28" s="18">
        <v>0</v>
      </c>
      <c r="I28" s="23">
        <v>7821</v>
      </c>
      <c r="J28" s="18">
        <v>7821</v>
      </c>
      <c r="K28" s="18">
        <v>0</v>
      </c>
      <c r="L28" s="18">
        <v>0</v>
      </c>
    </row>
    <row r="29" spans="1:12" ht="15.75" customHeight="1">
      <c r="A29" s="2"/>
      <c r="B29" s="12" t="s">
        <v>24</v>
      </c>
      <c r="C29" s="2">
        <f>C28-C27</f>
        <v>-1</v>
      </c>
      <c r="D29" s="2">
        <f>D28-D27</f>
        <v>-1</v>
      </c>
      <c r="E29" s="2">
        <f aca="true" t="shared" si="7" ref="E29:L29">E28-E27</f>
        <v>0</v>
      </c>
      <c r="F29" s="2">
        <f t="shared" si="7"/>
        <v>41</v>
      </c>
      <c r="G29" s="2">
        <f t="shared" si="7"/>
        <v>41</v>
      </c>
      <c r="H29" s="2">
        <f t="shared" si="7"/>
        <v>0</v>
      </c>
      <c r="I29" s="2">
        <f t="shared" si="7"/>
        <v>1141</v>
      </c>
      <c r="J29" s="2">
        <f t="shared" si="7"/>
        <v>1141</v>
      </c>
      <c r="K29" s="2">
        <f t="shared" si="7"/>
        <v>0</v>
      </c>
      <c r="L29" s="2">
        <f t="shared" si="7"/>
        <v>0</v>
      </c>
    </row>
  </sheetData>
  <sheetProtection/>
  <mergeCells count="17">
    <mergeCell ref="B26:L26"/>
    <mergeCell ref="A1:L1"/>
    <mergeCell ref="A2:L2"/>
    <mergeCell ref="A4:A5"/>
    <mergeCell ref="B4:B5"/>
    <mergeCell ref="C4:C5"/>
    <mergeCell ref="D4:E4"/>
    <mergeCell ref="F4:F5"/>
    <mergeCell ref="G4:H4"/>
    <mergeCell ref="B22:L22"/>
    <mergeCell ref="B18:L18"/>
    <mergeCell ref="B14:L14"/>
    <mergeCell ref="B10:L10"/>
    <mergeCell ref="B6:L6"/>
    <mergeCell ref="I4:I5"/>
    <mergeCell ref="J4:K4"/>
    <mergeCell ref="L4:L5"/>
  </mergeCells>
  <printOptions horizontalCentered="1"/>
  <pageMargins left="0.75" right="0.75" top="0.42" bottom="0.28" header="0.3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5.00390625" style="37" customWidth="1"/>
    <col min="2" max="2" width="21.00390625" style="37" bestFit="1" customWidth="1"/>
    <col min="3" max="3" width="8.00390625" style="37" bestFit="1" customWidth="1"/>
    <col min="4" max="4" width="9.28125" style="37" bestFit="1" customWidth="1"/>
    <col min="5" max="5" width="8.421875" style="37" bestFit="1" customWidth="1"/>
    <col min="6" max="6" width="6.7109375" style="37" bestFit="1" customWidth="1"/>
    <col min="7" max="7" width="6.421875" style="37" bestFit="1" customWidth="1"/>
    <col min="8" max="8" width="8.00390625" style="37" bestFit="1" customWidth="1"/>
    <col min="9" max="9" width="9.28125" style="37" bestFit="1" customWidth="1"/>
    <col min="10" max="10" width="8.421875" style="37" bestFit="1" customWidth="1"/>
    <col min="11" max="11" width="6.7109375" style="37" bestFit="1" customWidth="1"/>
    <col min="12" max="12" width="6.421875" style="37" bestFit="1" customWidth="1"/>
    <col min="13" max="13" width="8.00390625" style="37" bestFit="1" customWidth="1"/>
    <col min="14" max="14" width="9.28125" style="37" customWidth="1"/>
    <col min="15" max="15" width="8.421875" style="37" bestFit="1" customWidth="1"/>
    <col min="16" max="16" width="6.7109375" style="37" bestFit="1" customWidth="1"/>
    <col min="17" max="17" width="6.421875" style="37" bestFit="1" customWidth="1"/>
    <col min="18" max="16384" width="9.140625" style="37" customWidth="1"/>
  </cols>
  <sheetData>
    <row r="1" spans="1:17" ht="16.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0.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4" spans="1:17" ht="20.25" customHeight="1">
      <c r="A4" s="60" t="s">
        <v>0</v>
      </c>
      <c r="B4" s="58" t="s">
        <v>19</v>
      </c>
      <c r="C4" s="57" t="s">
        <v>17</v>
      </c>
      <c r="D4" s="57"/>
      <c r="E4" s="57"/>
      <c r="F4" s="57"/>
      <c r="G4" s="57"/>
      <c r="H4" s="57" t="s">
        <v>1</v>
      </c>
      <c r="I4" s="57"/>
      <c r="J4" s="57"/>
      <c r="K4" s="57"/>
      <c r="L4" s="57"/>
      <c r="M4" s="57" t="s">
        <v>18</v>
      </c>
      <c r="N4" s="57"/>
      <c r="O4" s="57"/>
      <c r="P4" s="57"/>
      <c r="Q4" s="57"/>
    </row>
    <row r="5" spans="1:17" ht="30" customHeight="1">
      <c r="A5" s="61"/>
      <c r="B5" s="59"/>
      <c r="C5" s="6" t="s">
        <v>2</v>
      </c>
      <c r="D5" s="6" t="s">
        <v>14</v>
      </c>
      <c r="E5" s="6" t="s">
        <v>15</v>
      </c>
      <c r="F5" s="6" t="s">
        <v>3</v>
      </c>
      <c r="G5" s="6" t="s">
        <v>4</v>
      </c>
      <c r="H5" s="6" t="s">
        <v>2</v>
      </c>
      <c r="I5" s="6" t="s">
        <v>14</v>
      </c>
      <c r="J5" s="6" t="s">
        <v>15</v>
      </c>
      <c r="K5" s="6" t="s">
        <v>3</v>
      </c>
      <c r="L5" s="6" t="s">
        <v>4</v>
      </c>
      <c r="M5" s="6" t="s">
        <v>2</v>
      </c>
      <c r="N5" s="6" t="s">
        <v>14</v>
      </c>
      <c r="O5" s="6" t="s">
        <v>15</v>
      </c>
      <c r="P5" s="6" t="s">
        <v>3</v>
      </c>
      <c r="Q5" s="6" t="s">
        <v>4</v>
      </c>
    </row>
    <row r="6" spans="1:17" ht="19.5" customHeight="1">
      <c r="A6" s="5">
        <v>1</v>
      </c>
      <c r="B6" s="38" t="s">
        <v>25</v>
      </c>
      <c r="C6" s="39">
        <f>SUM(D6:G6)</f>
        <v>1900</v>
      </c>
      <c r="D6" s="39">
        <v>823</v>
      </c>
      <c r="E6" s="39">
        <v>493</v>
      </c>
      <c r="F6" s="39">
        <v>398</v>
      </c>
      <c r="G6" s="39">
        <v>186</v>
      </c>
      <c r="H6" s="39">
        <f>SUM(I6:L6)</f>
        <v>23838</v>
      </c>
      <c r="I6" s="39">
        <v>8377</v>
      </c>
      <c r="J6" s="40">
        <v>7073</v>
      </c>
      <c r="K6" s="40">
        <v>5480</v>
      </c>
      <c r="L6" s="40">
        <v>2908</v>
      </c>
      <c r="M6" s="41">
        <f>SUM(N6:Q6)</f>
        <v>4794</v>
      </c>
      <c r="N6" s="41">
        <v>2810</v>
      </c>
      <c r="O6" s="41">
        <v>806</v>
      </c>
      <c r="P6" s="41">
        <v>699</v>
      </c>
      <c r="Q6" s="41">
        <v>479</v>
      </c>
    </row>
    <row r="7" spans="1:17" ht="19.5" customHeight="1">
      <c r="A7" s="5">
        <v>2</v>
      </c>
      <c r="B7" s="38" t="s">
        <v>26</v>
      </c>
      <c r="C7" s="39">
        <f>SUM(D7:G7)</f>
        <v>1901</v>
      </c>
      <c r="D7" s="42">
        <v>833</v>
      </c>
      <c r="E7" s="42">
        <v>496</v>
      </c>
      <c r="F7" s="39">
        <v>391</v>
      </c>
      <c r="G7" s="39">
        <v>181</v>
      </c>
      <c r="H7" s="39">
        <f>SUM(I7:L7)</f>
        <v>23972</v>
      </c>
      <c r="I7" s="42">
        <v>8497</v>
      </c>
      <c r="J7" s="40">
        <v>7066</v>
      </c>
      <c r="K7" s="40">
        <v>5515</v>
      </c>
      <c r="L7" s="40">
        <v>2894</v>
      </c>
      <c r="M7" s="41">
        <f>SUM(N7:Q7)</f>
        <v>4724</v>
      </c>
      <c r="N7" s="40">
        <v>2718</v>
      </c>
      <c r="O7" s="40">
        <v>816</v>
      </c>
      <c r="P7" s="41">
        <v>667</v>
      </c>
      <c r="Q7" s="41">
        <v>523</v>
      </c>
    </row>
    <row r="8" spans="1:17" s="46" customFormat="1" ht="19.5" customHeight="1">
      <c r="A8" s="43">
        <v>3</v>
      </c>
      <c r="B8" s="44" t="s">
        <v>23</v>
      </c>
      <c r="C8" s="45">
        <f>C7-C6</f>
        <v>1</v>
      </c>
      <c r="D8" s="45">
        <f aca="true" t="shared" si="0" ref="D8:Q8">D7-D6</f>
        <v>10</v>
      </c>
      <c r="E8" s="45">
        <f t="shared" si="0"/>
        <v>3</v>
      </c>
      <c r="F8" s="45">
        <f t="shared" si="0"/>
        <v>-7</v>
      </c>
      <c r="G8" s="45">
        <f t="shared" si="0"/>
        <v>-5</v>
      </c>
      <c r="H8" s="45">
        <f t="shared" si="0"/>
        <v>134</v>
      </c>
      <c r="I8" s="45">
        <f t="shared" si="0"/>
        <v>120</v>
      </c>
      <c r="J8" s="45">
        <f t="shared" si="0"/>
        <v>-7</v>
      </c>
      <c r="K8" s="45">
        <f t="shared" si="0"/>
        <v>35</v>
      </c>
      <c r="L8" s="45">
        <f t="shared" si="0"/>
        <v>-14</v>
      </c>
      <c r="M8" s="45">
        <f t="shared" si="0"/>
        <v>-70</v>
      </c>
      <c r="N8" s="45">
        <f>N7-N6</f>
        <v>-92</v>
      </c>
      <c r="O8" s="45">
        <f t="shared" si="0"/>
        <v>10</v>
      </c>
      <c r="P8" s="45">
        <f t="shared" si="0"/>
        <v>-32</v>
      </c>
      <c r="Q8" s="45">
        <f t="shared" si="0"/>
        <v>44</v>
      </c>
    </row>
    <row r="9" spans="2:19" ht="16.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19" ht="16.5">
      <c r="B10" s="47"/>
      <c r="C10" s="47"/>
      <c r="D10" s="47"/>
      <c r="E10" s="48"/>
      <c r="F10" s="48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ht="16.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9"/>
      <c r="P11" s="47"/>
      <c r="Q11" s="47"/>
      <c r="R11" s="47"/>
      <c r="S11" s="47"/>
    </row>
    <row r="12" spans="2:19" ht="16.5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0"/>
      <c r="N12" s="50"/>
      <c r="O12" s="50"/>
      <c r="P12" s="47"/>
      <c r="Q12" s="47"/>
      <c r="R12" s="47"/>
      <c r="S12" s="47"/>
    </row>
    <row r="13" spans="2:19" ht="16.5">
      <c r="B13" s="49"/>
      <c r="C13" s="27"/>
      <c r="D13" s="28"/>
      <c r="E13" s="28"/>
      <c r="F13" s="27"/>
      <c r="G13" s="29"/>
      <c r="H13" s="29"/>
      <c r="I13" s="29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ht="16.5">
      <c r="B14" s="49"/>
      <c r="C14" s="30"/>
      <c r="D14" s="31"/>
      <c r="E14" s="31"/>
      <c r="F14" s="30"/>
      <c r="G14" s="32"/>
      <c r="H14" s="33"/>
      <c r="I14" s="32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16.5">
      <c r="B15" s="47"/>
      <c r="C15" s="34"/>
      <c r="D15" s="35"/>
      <c r="E15" s="35"/>
      <c r="F15" s="34"/>
      <c r="G15" s="36"/>
      <c r="H15" s="36"/>
      <c r="I15" s="36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2:19" ht="16.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2:19" ht="16.5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19" ht="16.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</sheetData>
  <sheetProtection/>
  <mergeCells count="7">
    <mergeCell ref="A1:Q1"/>
    <mergeCell ref="C4:G4"/>
    <mergeCell ref="H4:L4"/>
    <mergeCell ref="M4:Q4"/>
    <mergeCell ref="B4:B5"/>
    <mergeCell ref="A2:Q2"/>
    <mergeCell ref="A4:A5"/>
  </mergeCells>
  <printOptions horizontalCentered="1"/>
  <pageMargins left="0.45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Thoa</dc:creator>
  <cp:keywords/>
  <dc:description/>
  <cp:lastModifiedBy>Admin</cp:lastModifiedBy>
  <cp:lastPrinted>2021-08-23T03:09:35Z</cp:lastPrinted>
  <dcterms:created xsi:type="dcterms:W3CDTF">1996-10-14T23:33:28Z</dcterms:created>
  <dcterms:modified xsi:type="dcterms:W3CDTF">2022-08-19T08:05:40Z</dcterms:modified>
  <cp:category/>
  <cp:version/>
  <cp:contentType/>
  <cp:contentStatus/>
</cp:coreProperties>
</file>